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ckjown\Downloads\"/>
    </mc:Choice>
  </mc:AlternateContent>
  <xr:revisionPtr revIDLastSave="0" documentId="13_ncr:1_{7688E6DA-8214-4C31-B37B-2CBD53518B6E}" xr6:coauthVersionLast="47" xr6:coauthVersionMax="47" xr10:uidLastSave="{00000000-0000-0000-0000-000000000000}"/>
  <bookViews>
    <workbookView xWindow="-120" yWindow="-120" windowWidth="21600" windowHeight="10020" activeTab="7" xr2:uid="{B0F5DE2B-C8EA-4F4D-B5FC-C0E90FE3EEA5}"/>
  </bookViews>
  <sheets>
    <sheet name="2024.1" sheetId="2" r:id="rId1"/>
    <sheet name="2024.2" sheetId="1" r:id="rId2"/>
    <sheet name="2024.3" sheetId="3" r:id="rId3"/>
    <sheet name="2024.4" sheetId="4" r:id="rId4"/>
    <sheet name="2024.5" sheetId="5" r:id="rId5"/>
    <sheet name="2024.6" sheetId="6" r:id="rId6"/>
    <sheet name="2024.7" sheetId="8" r:id="rId7"/>
    <sheet name="2024.8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9" l="1"/>
  <c r="N7" i="9"/>
  <c r="F7" i="9"/>
  <c r="L6" i="9"/>
  <c r="S6" i="9" s="1"/>
  <c r="H6" i="9"/>
  <c r="L5" i="9"/>
  <c r="S5" i="9" s="1"/>
  <c r="S7" i="9" s="1"/>
  <c r="H5" i="9"/>
  <c r="R7" i="8"/>
  <c r="N7" i="8"/>
  <c r="F7" i="8"/>
  <c r="L6" i="8"/>
  <c r="S6" i="8" s="1"/>
  <c r="H6" i="8"/>
  <c r="L5" i="8"/>
  <c r="S5" i="8" s="1"/>
  <c r="S7" i="8" s="1"/>
  <c r="H5" i="8"/>
  <c r="R7" i="6"/>
  <c r="N7" i="6"/>
  <c r="F7" i="6"/>
  <c r="L6" i="6"/>
  <c r="S6" i="6" s="1"/>
  <c r="H6" i="6"/>
  <c r="L5" i="6"/>
  <c r="S5" i="6" s="1"/>
  <c r="H5" i="6"/>
  <c r="R7" i="5"/>
  <c r="N7" i="5"/>
  <c r="F7" i="5"/>
  <c r="L6" i="5"/>
  <c r="S6" i="5" s="1"/>
  <c r="H6" i="5"/>
  <c r="L5" i="5"/>
  <c r="S5" i="5" s="1"/>
  <c r="H5" i="5"/>
  <c r="R8" i="4"/>
  <c r="N8" i="4"/>
  <c r="F8" i="4"/>
  <c r="L7" i="4"/>
  <c r="S7" i="4" s="1"/>
  <c r="H7" i="4"/>
  <c r="S6" i="4"/>
  <c r="L6" i="4"/>
  <c r="H6" i="4"/>
  <c r="L5" i="4"/>
  <c r="L8" i="4" s="1"/>
  <c r="H5" i="4"/>
  <c r="R8" i="3"/>
  <c r="N8" i="3"/>
  <c r="L8" i="3"/>
  <c r="F8" i="3"/>
  <c r="S7" i="3"/>
  <c r="L7" i="3"/>
  <c r="H7" i="3"/>
  <c r="S6" i="3"/>
  <c r="L6" i="3"/>
  <c r="H6" i="3"/>
  <c r="L5" i="3"/>
  <c r="S5" i="3" s="1"/>
  <c r="S8" i="3" s="1"/>
  <c r="H5" i="3"/>
  <c r="R8" i="2"/>
  <c r="N8" i="2"/>
  <c r="L8" i="2"/>
  <c r="F8" i="2"/>
  <c r="S7" i="2"/>
  <c r="L7" i="2"/>
  <c r="H7" i="2"/>
  <c r="L6" i="2"/>
  <c r="S6" i="2" s="1"/>
  <c r="H6" i="2"/>
  <c r="L5" i="2"/>
  <c r="S5" i="2" s="1"/>
  <c r="H5" i="2"/>
  <c r="R8" i="1"/>
  <c r="N8" i="1"/>
  <c r="F8" i="1"/>
  <c r="L7" i="1"/>
  <c r="S7" i="1" s="1"/>
  <c r="H7" i="1"/>
  <c r="L6" i="1"/>
  <c r="S6" i="1" s="1"/>
  <c r="H6" i="1"/>
  <c r="L5" i="1"/>
  <c r="L8" i="1" s="1"/>
  <c r="H5" i="1"/>
  <c r="L7" i="9" l="1"/>
  <c r="L7" i="8"/>
  <c r="L7" i="5"/>
  <c r="S7" i="6"/>
  <c r="L7" i="6"/>
  <c r="S7" i="5"/>
  <c r="S5" i="4"/>
  <c r="S8" i="4" s="1"/>
  <c r="S5" i="1"/>
  <c r="S8" i="1" s="1"/>
  <c r="S8" i="2"/>
</calcChain>
</file>

<file path=xl/sharedStrings.xml><?xml version="1.0" encoding="utf-8"?>
<sst xmlns="http://schemas.openxmlformats.org/spreadsheetml/2006/main" count="281" uniqueCount="42">
  <si>
    <t>单位：重庆海发工程项目管理有限公司海南分公司                                                                                     单位：元</t>
  </si>
  <si>
    <t>序号</t>
  </si>
  <si>
    <t>部门</t>
  </si>
  <si>
    <t>姓名</t>
  </si>
  <si>
    <t>身份证</t>
  </si>
  <si>
    <t>电话</t>
  </si>
  <si>
    <t>基本工资</t>
  </si>
  <si>
    <t>应出勤天数</t>
  </si>
  <si>
    <t>日工资</t>
  </si>
  <si>
    <t>缺勤天数</t>
  </si>
  <si>
    <t>扣缺勤工资</t>
  </si>
  <si>
    <t>公司补贴</t>
  </si>
  <si>
    <t>应发工资</t>
  </si>
  <si>
    <t>五险一金基数</t>
  </si>
  <si>
    <t>应扣款项</t>
  </si>
  <si>
    <t>实发工资</t>
  </si>
  <si>
    <t>备注</t>
  </si>
  <si>
    <t>社保费</t>
  </si>
  <si>
    <t>综合抵扣额</t>
  </si>
  <si>
    <t>公积金</t>
  </si>
  <si>
    <t>应纳税额</t>
  </si>
  <si>
    <t>税金</t>
  </si>
  <si>
    <t>办公室</t>
  </si>
  <si>
    <t>黄 艳</t>
  </si>
  <si>
    <t>511226198106135328</t>
  </si>
  <si>
    <t>未发</t>
  </si>
  <si>
    <t>陈治</t>
  </si>
  <si>
    <t>460033199012024493</t>
  </si>
  <si>
    <t>吕业军</t>
  </si>
  <si>
    <t>460026199906050312</t>
  </si>
  <si>
    <t>合计</t>
  </si>
  <si>
    <t>制表：黄艳</t>
    <phoneticPr fontId="3" type="noConversion"/>
  </si>
  <si>
    <t>审核：</t>
  </si>
  <si>
    <t>总经理签字：</t>
  </si>
  <si>
    <t>2024年1月份工资发放表</t>
    <phoneticPr fontId="3" type="noConversion"/>
  </si>
  <si>
    <t>2024年2月份工资发放表</t>
    <phoneticPr fontId="3" type="noConversion"/>
  </si>
  <si>
    <t>2024年3月份工资发放表</t>
    <phoneticPr fontId="3" type="noConversion"/>
  </si>
  <si>
    <t>2024年4月份工资发放表</t>
    <phoneticPr fontId="3" type="noConversion"/>
  </si>
  <si>
    <t>2024年5月份工资发放表</t>
    <phoneticPr fontId="3" type="noConversion"/>
  </si>
  <si>
    <t>2024年6月份工资发放表</t>
    <phoneticPr fontId="3" type="noConversion"/>
  </si>
  <si>
    <t>2024年7月份工资发放表</t>
    <phoneticPr fontId="3" type="noConversion"/>
  </si>
  <si>
    <t>2024年8月份工资发放表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</si>
</sst>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4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4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rgb="FF92D05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76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  <xf numFmtId="0" fontId="4" fillId="2" borderId="6" xfId="0" applyFont="1" applyFill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176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3" borderId="6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176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176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DA964-CE74-7A46-B037-AA50D0BF305C}">
  <dimension ref="A1:T19"/>
  <sheetViews>
    <sheetView workbookViewId="0">
      <selection activeCell="I16" sqref="I16"/>
    </sheetView>
  </sheetViews>
  <sheetFormatPr defaultColWidth="9" defaultRowHeight="14.25" x14ac:dyDescent="0.2"/>
  <cols>
    <col min="1" max="1" width="3.875" customWidth="1"/>
    <col min="2" max="2" width="5.5" customWidth="1"/>
    <col min="3" max="3" width="6.125" customWidth="1"/>
    <col min="4" max="4" width="17.875" customWidth="1"/>
    <col min="5" max="5" width="11.125" customWidth="1"/>
    <col min="6" max="6" width="9.125" customWidth="1"/>
    <col min="7" max="7" width="8.625" customWidth="1"/>
    <col min="8" max="8" width="7.5" customWidth="1"/>
    <col min="9" max="9" width="7.125" customWidth="1"/>
    <col min="10" max="10" width="8.625" customWidth="1"/>
    <col min="11" max="11" width="7.125" customWidth="1"/>
    <col min="12" max="12" width="9.125" customWidth="1"/>
    <col min="13" max="13" width="8.625" customWidth="1"/>
    <col min="14" max="14" width="8.375" customWidth="1"/>
    <col min="15" max="15" width="5.625" customWidth="1"/>
    <col min="16" max="16" width="5.5" customWidth="1"/>
    <col min="17" max="17" width="8.375" customWidth="1"/>
    <col min="18" max="18" width="6.625" customWidth="1"/>
    <col min="19" max="19" width="9.125" customWidth="1"/>
    <col min="20" max="20" width="6" customWidth="1"/>
  </cols>
  <sheetData>
    <row r="1" spans="1:20" ht="18" x14ac:dyDescent="0.2">
      <c r="A1" s="24" t="s">
        <v>34</v>
      </c>
      <c r="B1" s="24"/>
      <c r="C1" s="24"/>
      <c r="D1" s="25"/>
      <c r="E1" s="24"/>
      <c r="F1" s="24"/>
      <c r="G1" s="26"/>
      <c r="H1" s="24"/>
      <c r="I1" s="24"/>
      <c r="J1" s="24"/>
      <c r="K1" s="24"/>
      <c r="L1" s="24"/>
      <c r="M1" s="27"/>
      <c r="N1" s="27"/>
      <c r="O1" s="27"/>
      <c r="P1" s="27"/>
      <c r="Q1" s="27"/>
      <c r="R1" s="27"/>
      <c r="S1" s="27"/>
      <c r="T1" s="24"/>
    </row>
    <row r="2" spans="1:20" x14ac:dyDescent="0.2">
      <c r="A2" s="28" t="s">
        <v>0</v>
      </c>
      <c r="B2" s="29"/>
      <c r="C2" s="28"/>
      <c r="D2" s="30"/>
      <c r="E2" s="28"/>
      <c r="F2" s="31"/>
      <c r="G2" s="32"/>
      <c r="H2" s="31"/>
      <c r="I2" s="29"/>
      <c r="J2" s="31"/>
      <c r="K2" s="31"/>
      <c r="L2" s="31"/>
      <c r="M2" s="31"/>
      <c r="N2" s="33"/>
      <c r="O2" s="33"/>
      <c r="P2" s="33"/>
      <c r="Q2" s="33"/>
      <c r="R2" s="33"/>
      <c r="S2" s="31"/>
      <c r="T2" s="28"/>
    </row>
    <row r="3" spans="1:20" x14ac:dyDescent="0.2">
      <c r="A3" s="34" t="s">
        <v>1</v>
      </c>
      <c r="B3" s="34" t="s">
        <v>2</v>
      </c>
      <c r="C3" s="34" t="s">
        <v>3</v>
      </c>
      <c r="D3" s="36" t="s">
        <v>4</v>
      </c>
      <c r="E3" s="34" t="s">
        <v>5</v>
      </c>
      <c r="F3" s="38" t="s">
        <v>6</v>
      </c>
      <c r="G3" s="34" t="s">
        <v>7</v>
      </c>
      <c r="H3" s="38" t="s">
        <v>8</v>
      </c>
      <c r="I3" s="34" t="s">
        <v>9</v>
      </c>
      <c r="J3" s="38" t="s">
        <v>10</v>
      </c>
      <c r="K3" s="38" t="s">
        <v>11</v>
      </c>
      <c r="L3" s="38" t="s">
        <v>12</v>
      </c>
      <c r="M3" s="38" t="s">
        <v>13</v>
      </c>
      <c r="N3" s="44" t="s">
        <v>14</v>
      </c>
      <c r="O3" s="45"/>
      <c r="P3" s="45"/>
      <c r="Q3" s="45"/>
      <c r="R3" s="46"/>
      <c r="S3" s="38" t="s">
        <v>15</v>
      </c>
      <c r="T3" s="34" t="s">
        <v>16</v>
      </c>
    </row>
    <row r="4" spans="1:20" ht="35.1" customHeight="1" x14ac:dyDescent="0.2">
      <c r="A4" s="35"/>
      <c r="B4" s="35"/>
      <c r="C4" s="35"/>
      <c r="D4" s="37"/>
      <c r="E4" s="35"/>
      <c r="F4" s="39"/>
      <c r="G4" s="35"/>
      <c r="H4" s="39"/>
      <c r="I4" s="35"/>
      <c r="J4" s="39"/>
      <c r="K4" s="39"/>
      <c r="L4" s="39"/>
      <c r="M4" s="39"/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39"/>
      <c r="T4" s="35"/>
    </row>
    <row r="5" spans="1:20" ht="35.1" customHeight="1" x14ac:dyDescent="0.2">
      <c r="A5" s="7">
        <v>1</v>
      </c>
      <c r="B5" s="5" t="s">
        <v>22</v>
      </c>
      <c r="C5" s="8" t="s">
        <v>23</v>
      </c>
      <c r="D5" s="9" t="s">
        <v>24</v>
      </c>
      <c r="E5" s="8">
        <v>13379912198</v>
      </c>
      <c r="F5" s="10">
        <v>5000</v>
      </c>
      <c r="G5" s="11">
        <v>22</v>
      </c>
      <c r="H5" s="10">
        <f t="shared" ref="H5:H7" si="0">F5/G5</f>
        <v>227.27272727272728</v>
      </c>
      <c r="I5" s="7"/>
      <c r="J5" s="10"/>
      <c r="K5" s="10"/>
      <c r="L5" s="10">
        <f>F5-J5+K5</f>
        <v>5000</v>
      </c>
      <c r="M5" s="10">
        <v>4830</v>
      </c>
      <c r="N5" s="6">
        <v>507.15</v>
      </c>
      <c r="O5" s="6"/>
      <c r="P5" s="6"/>
      <c r="Q5" s="6"/>
      <c r="R5" s="6"/>
      <c r="S5" s="10">
        <f>L5-N5-P5-R5</f>
        <v>4492.8500000000004</v>
      </c>
      <c r="T5" s="22"/>
    </row>
    <row r="6" spans="1:20" ht="19.5" customHeight="1" x14ac:dyDescent="0.2">
      <c r="A6" s="7">
        <v>2</v>
      </c>
      <c r="B6" s="40"/>
      <c r="C6" s="13" t="s">
        <v>26</v>
      </c>
      <c r="D6" s="14" t="s">
        <v>27</v>
      </c>
      <c r="E6" s="7">
        <v>19872466857</v>
      </c>
      <c r="F6" s="10">
        <v>6000</v>
      </c>
      <c r="G6" s="11">
        <v>30</v>
      </c>
      <c r="H6" s="10">
        <f t="shared" si="0"/>
        <v>200</v>
      </c>
      <c r="I6" s="7"/>
      <c r="J6" s="10"/>
      <c r="K6" s="10"/>
      <c r="L6" s="10">
        <f>F6-J6+K6</f>
        <v>6000</v>
      </c>
      <c r="M6" s="10"/>
      <c r="N6" s="6"/>
      <c r="O6" s="6"/>
      <c r="P6" s="6"/>
      <c r="Q6" s="6">
        <v>1000</v>
      </c>
      <c r="R6" s="6">
        <v>30</v>
      </c>
      <c r="S6" s="10">
        <f>L6-N6-P6-R6</f>
        <v>5970</v>
      </c>
      <c r="T6" s="22"/>
    </row>
    <row r="7" spans="1:20" ht="19.5" customHeight="1" x14ac:dyDescent="0.2">
      <c r="A7" s="7">
        <v>3</v>
      </c>
      <c r="B7" s="40"/>
      <c r="C7" s="13" t="s">
        <v>28</v>
      </c>
      <c r="D7" s="15" t="s">
        <v>29</v>
      </c>
      <c r="E7" s="8">
        <v>13876145026</v>
      </c>
      <c r="F7" s="10">
        <v>5000</v>
      </c>
      <c r="G7" s="11">
        <v>30</v>
      </c>
      <c r="H7" s="10">
        <f t="shared" si="0"/>
        <v>166.66666666666666</v>
      </c>
      <c r="I7" s="7"/>
      <c r="J7" s="10"/>
      <c r="K7" s="10"/>
      <c r="L7" s="10">
        <f>F7-J7+K7</f>
        <v>5000</v>
      </c>
      <c r="M7" s="10"/>
      <c r="N7" s="6"/>
      <c r="O7" s="6"/>
      <c r="P7" s="6"/>
      <c r="Q7" s="6"/>
      <c r="R7" s="6"/>
      <c r="S7" s="10">
        <f t="shared" ref="S7" si="1">L7-N7-P7-R7</f>
        <v>5000</v>
      </c>
      <c r="T7" s="22"/>
    </row>
    <row r="8" spans="1:20" ht="19.5" customHeight="1" x14ac:dyDescent="0.2">
      <c r="A8" s="41" t="s">
        <v>30</v>
      </c>
      <c r="B8" s="42"/>
      <c r="C8" s="43"/>
      <c r="D8" s="17"/>
      <c r="E8" s="16"/>
      <c r="F8" s="10">
        <f>SUM(F5:F7)</f>
        <v>16000</v>
      </c>
      <c r="G8" s="11"/>
      <c r="H8" s="10"/>
      <c r="I8" s="7"/>
      <c r="J8" s="10"/>
      <c r="K8" s="10"/>
      <c r="L8" s="10">
        <f>SUM(L5:L7)</f>
        <v>16000</v>
      </c>
      <c r="M8" s="10"/>
      <c r="N8" s="6">
        <f>SUM(N5:N7)</f>
        <v>507.15</v>
      </c>
      <c r="O8" s="6"/>
      <c r="P8" s="6"/>
      <c r="Q8" s="6"/>
      <c r="R8" s="6">
        <f>SUM(R5:R7)</f>
        <v>30</v>
      </c>
      <c r="S8" s="10">
        <f>SUM(S5:S7)</f>
        <v>15462.85</v>
      </c>
      <c r="T8" s="18"/>
    </row>
    <row r="9" spans="1:20" ht="19.5" customHeight="1" x14ac:dyDescent="0.2">
      <c r="A9" s="29" t="s">
        <v>31</v>
      </c>
      <c r="B9" s="29"/>
      <c r="C9" s="29"/>
      <c r="D9" s="2"/>
      <c r="E9" s="1"/>
      <c r="F9" s="19"/>
      <c r="G9" s="3"/>
      <c r="H9" s="19"/>
      <c r="I9" s="1"/>
      <c r="J9" s="19" t="s">
        <v>32</v>
      </c>
      <c r="K9" s="19"/>
      <c r="L9" s="19"/>
      <c r="M9" s="19"/>
      <c r="N9" s="31" t="s">
        <v>33</v>
      </c>
      <c r="O9" s="31"/>
      <c r="P9" s="31"/>
      <c r="Q9" s="4"/>
      <c r="R9" s="4"/>
      <c r="S9" s="19"/>
      <c r="T9" s="20"/>
    </row>
    <row r="19" spans="19:19" x14ac:dyDescent="0.2">
      <c r="S19" s="21"/>
    </row>
  </sheetData>
  <mergeCells count="22">
    <mergeCell ref="B6:B7"/>
    <mergeCell ref="A8:C8"/>
    <mergeCell ref="A9:C9"/>
    <mergeCell ref="N9:P9"/>
    <mergeCell ref="I3:I4"/>
    <mergeCell ref="J3:J4"/>
    <mergeCell ref="K3:K4"/>
    <mergeCell ref="L3:L4"/>
    <mergeCell ref="M3:M4"/>
    <mergeCell ref="N3:R3"/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S3:S4"/>
    <mergeCell ref="T3:T4"/>
  </mergeCells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37359-CC02-5D43-B0BB-A7541F3D4524}">
  <dimension ref="A1:T19"/>
  <sheetViews>
    <sheetView workbookViewId="0">
      <selection activeCell="K17" sqref="K17"/>
    </sheetView>
  </sheetViews>
  <sheetFormatPr defaultColWidth="9" defaultRowHeight="14.25" x14ac:dyDescent="0.2"/>
  <cols>
    <col min="1" max="1" width="3.875" customWidth="1"/>
    <col min="2" max="2" width="5.5" customWidth="1"/>
    <col min="3" max="3" width="6.125" customWidth="1"/>
    <col min="4" max="4" width="17.875" customWidth="1"/>
    <col min="5" max="5" width="11.125" customWidth="1"/>
    <col min="6" max="6" width="9.125" customWidth="1"/>
    <col min="7" max="7" width="8.625" customWidth="1"/>
    <col min="8" max="8" width="7.5" customWidth="1"/>
    <col min="9" max="9" width="7.125" customWidth="1"/>
    <col min="10" max="10" width="8.625" customWidth="1"/>
    <col min="11" max="11" width="7.125" customWidth="1"/>
    <col min="12" max="12" width="9.125" customWidth="1"/>
    <col min="13" max="13" width="8.625" customWidth="1"/>
    <col min="14" max="14" width="8.375" customWidth="1"/>
    <col min="15" max="15" width="5.625" customWidth="1"/>
    <col min="16" max="16" width="5.5" customWidth="1"/>
    <col min="17" max="17" width="8.375" customWidth="1"/>
    <col min="18" max="18" width="6.625" customWidth="1"/>
    <col min="19" max="19" width="9.125" customWidth="1"/>
    <col min="20" max="20" width="6" customWidth="1"/>
  </cols>
  <sheetData>
    <row r="1" spans="1:20" ht="18" x14ac:dyDescent="0.2">
      <c r="A1" s="24" t="s">
        <v>35</v>
      </c>
      <c r="B1" s="24"/>
      <c r="C1" s="24"/>
      <c r="D1" s="25"/>
      <c r="E1" s="24"/>
      <c r="F1" s="24"/>
      <c r="G1" s="26"/>
      <c r="H1" s="24"/>
      <c r="I1" s="24"/>
      <c r="J1" s="24"/>
      <c r="K1" s="24"/>
      <c r="L1" s="24"/>
      <c r="M1" s="27"/>
      <c r="N1" s="27"/>
      <c r="O1" s="27"/>
      <c r="P1" s="27"/>
      <c r="Q1" s="27"/>
      <c r="R1" s="27"/>
      <c r="S1" s="27"/>
      <c r="T1" s="24"/>
    </row>
    <row r="2" spans="1:20" x14ac:dyDescent="0.2">
      <c r="A2" s="28" t="s">
        <v>0</v>
      </c>
      <c r="B2" s="29"/>
      <c r="C2" s="28"/>
      <c r="D2" s="30"/>
      <c r="E2" s="28"/>
      <c r="F2" s="31"/>
      <c r="G2" s="32"/>
      <c r="H2" s="31"/>
      <c r="I2" s="29"/>
      <c r="J2" s="31"/>
      <c r="K2" s="31"/>
      <c r="L2" s="31"/>
      <c r="M2" s="31"/>
      <c r="N2" s="33"/>
      <c r="O2" s="33"/>
      <c r="P2" s="33"/>
      <c r="Q2" s="33"/>
      <c r="R2" s="33"/>
      <c r="S2" s="31"/>
      <c r="T2" s="28"/>
    </row>
    <row r="3" spans="1:20" x14ac:dyDescent="0.2">
      <c r="A3" s="34" t="s">
        <v>1</v>
      </c>
      <c r="B3" s="34" t="s">
        <v>2</v>
      </c>
      <c r="C3" s="34" t="s">
        <v>3</v>
      </c>
      <c r="D3" s="36" t="s">
        <v>4</v>
      </c>
      <c r="E3" s="34" t="s">
        <v>5</v>
      </c>
      <c r="F3" s="38" t="s">
        <v>6</v>
      </c>
      <c r="G3" s="34" t="s">
        <v>7</v>
      </c>
      <c r="H3" s="38" t="s">
        <v>8</v>
      </c>
      <c r="I3" s="34" t="s">
        <v>9</v>
      </c>
      <c r="J3" s="38" t="s">
        <v>10</v>
      </c>
      <c r="K3" s="38" t="s">
        <v>11</v>
      </c>
      <c r="L3" s="38" t="s">
        <v>12</v>
      </c>
      <c r="M3" s="38" t="s">
        <v>13</v>
      </c>
      <c r="N3" s="44" t="s">
        <v>14</v>
      </c>
      <c r="O3" s="45"/>
      <c r="P3" s="45"/>
      <c r="Q3" s="45"/>
      <c r="R3" s="46"/>
      <c r="S3" s="38" t="s">
        <v>15</v>
      </c>
      <c r="T3" s="34" t="s">
        <v>16</v>
      </c>
    </row>
    <row r="4" spans="1:20" ht="35.1" customHeight="1" x14ac:dyDescent="0.2">
      <c r="A4" s="35"/>
      <c r="B4" s="35"/>
      <c r="C4" s="35"/>
      <c r="D4" s="37"/>
      <c r="E4" s="35"/>
      <c r="F4" s="39"/>
      <c r="G4" s="35"/>
      <c r="H4" s="39"/>
      <c r="I4" s="35"/>
      <c r="J4" s="39"/>
      <c r="K4" s="39"/>
      <c r="L4" s="39"/>
      <c r="M4" s="39"/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39"/>
      <c r="T4" s="35"/>
    </row>
    <row r="5" spans="1:20" ht="35.1" customHeight="1" x14ac:dyDescent="0.2">
      <c r="A5" s="7">
        <v>1</v>
      </c>
      <c r="B5" s="5" t="s">
        <v>22</v>
      </c>
      <c r="C5" s="8" t="s">
        <v>23</v>
      </c>
      <c r="D5" s="9" t="s">
        <v>24</v>
      </c>
      <c r="E5" s="8">
        <v>13379912198</v>
      </c>
      <c r="F5" s="10">
        <v>5000</v>
      </c>
      <c r="G5" s="11">
        <v>22</v>
      </c>
      <c r="H5" s="10">
        <f t="shared" ref="H5:H7" si="0">F5/G5</f>
        <v>227.27272727272728</v>
      </c>
      <c r="I5" s="7"/>
      <c r="J5" s="10"/>
      <c r="K5" s="10"/>
      <c r="L5" s="10">
        <f>F5-J5+K5</f>
        <v>5000</v>
      </c>
      <c r="M5" s="10">
        <v>4830</v>
      </c>
      <c r="N5" s="6">
        <v>507.15</v>
      </c>
      <c r="O5" s="6"/>
      <c r="P5" s="6"/>
      <c r="Q5" s="6"/>
      <c r="R5" s="6"/>
      <c r="S5" s="10">
        <f>L5-N5-P5-R5</f>
        <v>4492.8500000000004</v>
      </c>
      <c r="T5" s="12" t="s">
        <v>25</v>
      </c>
    </row>
    <row r="6" spans="1:20" ht="19.5" customHeight="1" x14ac:dyDescent="0.2">
      <c r="A6" s="7">
        <v>2</v>
      </c>
      <c r="B6" s="40"/>
      <c r="C6" s="13" t="s">
        <v>26</v>
      </c>
      <c r="D6" s="14" t="s">
        <v>27</v>
      </c>
      <c r="E6" s="7">
        <v>19872466857</v>
      </c>
      <c r="F6" s="10">
        <v>6000</v>
      </c>
      <c r="G6" s="11">
        <v>30</v>
      </c>
      <c r="H6" s="10">
        <f t="shared" si="0"/>
        <v>200</v>
      </c>
      <c r="I6" s="7"/>
      <c r="J6" s="10"/>
      <c r="K6" s="10"/>
      <c r="L6" s="10">
        <f>F6-J6+K6</f>
        <v>6000</v>
      </c>
      <c r="M6" s="10"/>
      <c r="N6" s="6"/>
      <c r="O6" s="6"/>
      <c r="P6" s="6"/>
      <c r="Q6" s="6">
        <v>1000</v>
      </c>
      <c r="R6" s="6">
        <v>30</v>
      </c>
      <c r="S6" s="10">
        <f>L6-N6-P6-R6</f>
        <v>5970</v>
      </c>
      <c r="T6" s="12" t="s">
        <v>25</v>
      </c>
    </row>
    <row r="7" spans="1:20" ht="19.5" customHeight="1" x14ac:dyDescent="0.2">
      <c r="A7" s="7">
        <v>3</v>
      </c>
      <c r="B7" s="40"/>
      <c r="C7" s="13" t="s">
        <v>28</v>
      </c>
      <c r="D7" s="15" t="s">
        <v>29</v>
      </c>
      <c r="E7" s="8">
        <v>13876145026</v>
      </c>
      <c r="F7" s="10">
        <v>5000</v>
      </c>
      <c r="G7" s="11">
        <v>30</v>
      </c>
      <c r="H7" s="10">
        <f t="shared" si="0"/>
        <v>166.66666666666666</v>
      </c>
      <c r="I7" s="7"/>
      <c r="J7" s="10"/>
      <c r="K7" s="10"/>
      <c r="L7" s="10">
        <f>F7-J7+K7</f>
        <v>5000</v>
      </c>
      <c r="M7" s="10"/>
      <c r="N7" s="6"/>
      <c r="O7" s="6"/>
      <c r="P7" s="6"/>
      <c r="Q7" s="6"/>
      <c r="R7" s="6"/>
      <c r="S7" s="10">
        <f t="shared" ref="S7" si="1">L7-N7-P7-R7</f>
        <v>5000</v>
      </c>
      <c r="T7" s="12" t="s">
        <v>25</v>
      </c>
    </row>
    <row r="8" spans="1:20" ht="19.5" customHeight="1" x14ac:dyDescent="0.2">
      <c r="A8" s="41" t="s">
        <v>30</v>
      </c>
      <c r="B8" s="42"/>
      <c r="C8" s="43"/>
      <c r="D8" s="17"/>
      <c r="E8" s="16"/>
      <c r="F8" s="10">
        <f>SUM(F5:F7)</f>
        <v>16000</v>
      </c>
      <c r="G8" s="11"/>
      <c r="H8" s="10"/>
      <c r="I8" s="7"/>
      <c r="J8" s="10"/>
      <c r="K8" s="10"/>
      <c r="L8" s="10">
        <f>SUM(L5:L7)</f>
        <v>16000</v>
      </c>
      <c r="M8" s="10"/>
      <c r="N8" s="6">
        <f>SUM(N5:N7)</f>
        <v>507.15</v>
      </c>
      <c r="O8" s="6"/>
      <c r="P8" s="6"/>
      <c r="Q8" s="6"/>
      <c r="R8" s="6">
        <f>SUM(R5:R7)</f>
        <v>30</v>
      </c>
      <c r="S8" s="10">
        <f>SUM(S5:S7)</f>
        <v>15462.85</v>
      </c>
      <c r="T8" s="18"/>
    </row>
    <row r="9" spans="1:20" ht="19.5" customHeight="1" x14ac:dyDescent="0.2">
      <c r="A9" s="29" t="s">
        <v>31</v>
      </c>
      <c r="B9" s="29"/>
      <c r="C9" s="29"/>
      <c r="D9" s="2"/>
      <c r="E9" s="1"/>
      <c r="F9" s="19"/>
      <c r="G9" s="3"/>
      <c r="H9" s="19"/>
      <c r="I9" s="1"/>
      <c r="J9" s="19" t="s">
        <v>32</v>
      </c>
      <c r="K9" s="19"/>
      <c r="L9" s="19"/>
      <c r="M9" s="19"/>
      <c r="N9" s="31" t="s">
        <v>33</v>
      </c>
      <c r="O9" s="31"/>
      <c r="P9" s="31"/>
      <c r="Q9" s="4"/>
      <c r="R9" s="4"/>
      <c r="S9" s="19"/>
      <c r="T9" s="20"/>
    </row>
    <row r="19" spans="19:19" x14ac:dyDescent="0.2">
      <c r="S19" s="21"/>
    </row>
  </sheetData>
  <mergeCells count="22">
    <mergeCell ref="B6:B7"/>
    <mergeCell ref="A8:C8"/>
    <mergeCell ref="A9:C9"/>
    <mergeCell ref="N9:P9"/>
    <mergeCell ref="I3:I4"/>
    <mergeCell ref="J3:J4"/>
    <mergeCell ref="K3:K4"/>
    <mergeCell ref="L3:L4"/>
    <mergeCell ref="M3:M4"/>
    <mergeCell ref="N3:R3"/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S3:S4"/>
    <mergeCell ref="T3:T4"/>
  </mergeCells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AD5CD-9B04-DF49-8B89-C29511F78B3F}">
  <dimension ref="A1:T19"/>
  <sheetViews>
    <sheetView workbookViewId="0">
      <selection activeCell="M15" sqref="M15"/>
    </sheetView>
  </sheetViews>
  <sheetFormatPr defaultColWidth="9" defaultRowHeight="14.25" x14ac:dyDescent="0.2"/>
  <cols>
    <col min="1" max="1" width="3.875" customWidth="1"/>
    <col min="2" max="2" width="5.5" customWidth="1"/>
    <col min="3" max="3" width="6.125" customWidth="1"/>
    <col min="4" max="4" width="17.875" customWidth="1"/>
    <col min="5" max="5" width="11.125" customWidth="1"/>
    <col min="6" max="6" width="9.125" customWidth="1"/>
    <col min="7" max="7" width="8.625" customWidth="1"/>
    <col min="8" max="8" width="7.5" customWidth="1"/>
    <col min="9" max="9" width="7.125" customWidth="1"/>
    <col min="10" max="10" width="8.625" customWidth="1"/>
    <col min="11" max="11" width="7.125" customWidth="1"/>
    <col min="12" max="12" width="9.125" customWidth="1"/>
    <col min="13" max="13" width="8.625" customWidth="1"/>
    <col min="14" max="14" width="8.375" customWidth="1"/>
    <col min="15" max="15" width="5.625" customWidth="1"/>
    <col min="16" max="16" width="5.5" customWidth="1"/>
    <col min="17" max="17" width="8.375" customWidth="1"/>
    <col min="18" max="18" width="6.625" customWidth="1"/>
    <col min="19" max="19" width="9.125" customWidth="1"/>
    <col min="20" max="20" width="6" customWidth="1"/>
  </cols>
  <sheetData>
    <row r="1" spans="1:20" ht="18" x14ac:dyDescent="0.2">
      <c r="A1" s="24" t="s">
        <v>36</v>
      </c>
      <c r="B1" s="24"/>
      <c r="C1" s="24"/>
      <c r="D1" s="25"/>
      <c r="E1" s="24"/>
      <c r="F1" s="24"/>
      <c r="G1" s="26"/>
      <c r="H1" s="24"/>
      <c r="I1" s="24"/>
      <c r="J1" s="24"/>
      <c r="K1" s="24"/>
      <c r="L1" s="24"/>
      <c r="M1" s="27"/>
      <c r="N1" s="27"/>
      <c r="O1" s="27"/>
      <c r="P1" s="27"/>
      <c r="Q1" s="27"/>
      <c r="R1" s="27"/>
      <c r="S1" s="27"/>
      <c r="T1" s="24"/>
    </row>
    <row r="2" spans="1:20" x14ac:dyDescent="0.2">
      <c r="A2" s="28" t="s">
        <v>0</v>
      </c>
      <c r="B2" s="29"/>
      <c r="C2" s="28"/>
      <c r="D2" s="30"/>
      <c r="E2" s="28"/>
      <c r="F2" s="31"/>
      <c r="G2" s="32"/>
      <c r="H2" s="31"/>
      <c r="I2" s="29"/>
      <c r="J2" s="31"/>
      <c r="K2" s="31"/>
      <c r="L2" s="31"/>
      <c r="M2" s="31"/>
      <c r="N2" s="33"/>
      <c r="O2" s="33"/>
      <c r="P2" s="33"/>
      <c r="Q2" s="33"/>
      <c r="R2" s="33"/>
      <c r="S2" s="31"/>
      <c r="T2" s="28"/>
    </row>
    <row r="3" spans="1:20" x14ac:dyDescent="0.2">
      <c r="A3" s="34" t="s">
        <v>1</v>
      </c>
      <c r="B3" s="34" t="s">
        <v>2</v>
      </c>
      <c r="C3" s="34" t="s">
        <v>3</v>
      </c>
      <c r="D3" s="36" t="s">
        <v>4</v>
      </c>
      <c r="E3" s="34" t="s">
        <v>5</v>
      </c>
      <c r="F3" s="38" t="s">
        <v>6</v>
      </c>
      <c r="G3" s="34" t="s">
        <v>7</v>
      </c>
      <c r="H3" s="38" t="s">
        <v>8</v>
      </c>
      <c r="I3" s="34" t="s">
        <v>9</v>
      </c>
      <c r="J3" s="38" t="s">
        <v>10</v>
      </c>
      <c r="K3" s="38" t="s">
        <v>11</v>
      </c>
      <c r="L3" s="38" t="s">
        <v>12</v>
      </c>
      <c r="M3" s="38" t="s">
        <v>13</v>
      </c>
      <c r="N3" s="44" t="s">
        <v>14</v>
      </c>
      <c r="O3" s="45"/>
      <c r="P3" s="45"/>
      <c r="Q3" s="45"/>
      <c r="R3" s="46"/>
      <c r="S3" s="38" t="s">
        <v>15</v>
      </c>
      <c r="T3" s="34" t="s">
        <v>16</v>
      </c>
    </row>
    <row r="4" spans="1:20" ht="35.1" customHeight="1" x14ac:dyDescent="0.2">
      <c r="A4" s="35"/>
      <c r="B4" s="35"/>
      <c r="C4" s="35"/>
      <c r="D4" s="37"/>
      <c r="E4" s="35"/>
      <c r="F4" s="39"/>
      <c r="G4" s="35"/>
      <c r="H4" s="39"/>
      <c r="I4" s="35"/>
      <c r="J4" s="39"/>
      <c r="K4" s="39"/>
      <c r="L4" s="39"/>
      <c r="M4" s="39"/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39"/>
      <c r="T4" s="35"/>
    </row>
    <row r="5" spans="1:20" ht="35.1" customHeight="1" x14ac:dyDescent="0.2">
      <c r="A5" s="7">
        <v>1</v>
      </c>
      <c r="B5" s="5" t="s">
        <v>22</v>
      </c>
      <c r="C5" s="8" t="s">
        <v>23</v>
      </c>
      <c r="D5" s="9" t="s">
        <v>24</v>
      </c>
      <c r="E5" s="8">
        <v>13379912198</v>
      </c>
      <c r="F5" s="10">
        <v>5000</v>
      </c>
      <c r="G5" s="11">
        <v>22</v>
      </c>
      <c r="H5" s="10">
        <f t="shared" ref="H5:H7" si="0">F5/G5</f>
        <v>227.27272727272728</v>
      </c>
      <c r="I5" s="7"/>
      <c r="J5" s="10"/>
      <c r="K5" s="10"/>
      <c r="L5" s="10">
        <f>F5-J5+K5</f>
        <v>5000</v>
      </c>
      <c r="M5" s="10">
        <v>4830</v>
      </c>
      <c r="N5" s="6">
        <v>507.15</v>
      </c>
      <c r="O5" s="6"/>
      <c r="P5" s="6"/>
      <c r="Q5" s="6"/>
      <c r="R5" s="6"/>
      <c r="S5" s="10">
        <f>L5-N5-P5-R5</f>
        <v>4492.8500000000004</v>
      </c>
      <c r="T5" s="12" t="s">
        <v>25</v>
      </c>
    </row>
    <row r="6" spans="1:20" ht="19.5" customHeight="1" x14ac:dyDescent="0.2">
      <c r="A6" s="7">
        <v>2</v>
      </c>
      <c r="B6" s="40"/>
      <c r="C6" s="13" t="s">
        <v>26</v>
      </c>
      <c r="D6" s="14" t="s">
        <v>27</v>
      </c>
      <c r="E6" s="7">
        <v>19872466857</v>
      </c>
      <c r="F6" s="10">
        <v>6000</v>
      </c>
      <c r="G6" s="11">
        <v>30</v>
      </c>
      <c r="H6" s="10">
        <f t="shared" si="0"/>
        <v>200</v>
      </c>
      <c r="I6" s="7"/>
      <c r="J6" s="10"/>
      <c r="K6" s="10"/>
      <c r="L6" s="10">
        <f>F6-J6+K6</f>
        <v>6000</v>
      </c>
      <c r="M6" s="10"/>
      <c r="N6" s="6"/>
      <c r="O6" s="6"/>
      <c r="P6" s="6"/>
      <c r="Q6" s="6">
        <v>1000</v>
      </c>
      <c r="R6" s="6">
        <v>30</v>
      </c>
      <c r="S6" s="10">
        <f>L6-N6-P6-R6</f>
        <v>5970</v>
      </c>
      <c r="T6" s="12" t="s">
        <v>25</v>
      </c>
    </row>
    <row r="7" spans="1:20" ht="19.5" customHeight="1" x14ac:dyDescent="0.2">
      <c r="A7" s="7">
        <v>3</v>
      </c>
      <c r="B7" s="40"/>
      <c r="C7" s="13" t="s">
        <v>28</v>
      </c>
      <c r="D7" s="15" t="s">
        <v>29</v>
      </c>
      <c r="E7" s="8">
        <v>13876145026</v>
      </c>
      <c r="F7" s="10">
        <v>5000</v>
      </c>
      <c r="G7" s="11">
        <v>30</v>
      </c>
      <c r="H7" s="10">
        <f t="shared" si="0"/>
        <v>166.66666666666666</v>
      </c>
      <c r="I7" s="7"/>
      <c r="J7" s="10"/>
      <c r="K7" s="10"/>
      <c r="L7" s="10">
        <f>F7-J7+K7</f>
        <v>5000</v>
      </c>
      <c r="M7" s="10"/>
      <c r="N7" s="6"/>
      <c r="O7" s="6"/>
      <c r="P7" s="6"/>
      <c r="Q7" s="6"/>
      <c r="R7" s="6"/>
      <c r="S7" s="10">
        <f t="shared" ref="S7" si="1">L7-N7-P7-R7</f>
        <v>5000</v>
      </c>
      <c r="T7" s="12" t="s">
        <v>25</v>
      </c>
    </row>
    <row r="8" spans="1:20" ht="19.5" customHeight="1" x14ac:dyDescent="0.2">
      <c r="A8" s="41" t="s">
        <v>30</v>
      </c>
      <c r="B8" s="42"/>
      <c r="C8" s="43"/>
      <c r="D8" s="17"/>
      <c r="E8" s="16"/>
      <c r="F8" s="10">
        <f>SUM(F5:F7)</f>
        <v>16000</v>
      </c>
      <c r="G8" s="11"/>
      <c r="H8" s="10"/>
      <c r="I8" s="7"/>
      <c r="J8" s="10"/>
      <c r="K8" s="10"/>
      <c r="L8" s="10">
        <f>SUM(L5:L7)</f>
        <v>16000</v>
      </c>
      <c r="M8" s="10"/>
      <c r="N8" s="6">
        <f>SUM(N5:N7)</f>
        <v>507.15</v>
      </c>
      <c r="O8" s="6"/>
      <c r="P8" s="6"/>
      <c r="Q8" s="6"/>
      <c r="R8" s="6">
        <f>SUM(R5:R7)</f>
        <v>30</v>
      </c>
      <c r="S8" s="10">
        <f>SUM(S5:S7)</f>
        <v>15462.85</v>
      </c>
      <c r="T8" s="18"/>
    </row>
    <row r="9" spans="1:20" ht="19.5" customHeight="1" x14ac:dyDescent="0.2">
      <c r="A9" s="29" t="s">
        <v>31</v>
      </c>
      <c r="B9" s="29"/>
      <c r="C9" s="29"/>
      <c r="D9" s="2"/>
      <c r="E9" s="1"/>
      <c r="F9" s="19"/>
      <c r="G9" s="3"/>
      <c r="H9" s="19"/>
      <c r="I9" s="1"/>
      <c r="J9" s="19" t="s">
        <v>32</v>
      </c>
      <c r="K9" s="19"/>
      <c r="L9" s="19"/>
      <c r="M9" s="19"/>
      <c r="N9" s="31" t="s">
        <v>33</v>
      </c>
      <c r="O9" s="31"/>
      <c r="P9" s="31"/>
      <c r="Q9" s="4"/>
      <c r="R9" s="4"/>
      <c r="S9" s="19"/>
      <c r="T9" s="20"/>
    </row>
    <row r="19" spans="19:19" x14ac:dyDescent="0.2">
      <c r="S19" s="21"/>
    </row>
  </sheetData>
  <mergeCells count="22"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S3:S4"/>
    <mergeCell ref="T3:T4"/>
    <mergeCell ref="B6:B7"/>
    <mergeCell ref="A8:C8"/>
    <mergeCell ref="A9:C9"/>
    <mergeCell ref="N9:P9"/>
    <mergeCell ref="I3:I4"/>
    <mergeCell ref="J3:J4"/>
    <mergeCell ref="K3:K4"/>
    <mergeCell ref="L3:L4"/>
    <mergeCell ref="M3:M4"/>
    <mergeCell ref="N3:R3"/>
  </mergeCells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FA703-A05A-40C6-BCBC-46A80975D67C}">
  <dimension ref="A1:T19"/>
  <sheetViews>
    <sheetView workbookViewId="0">
      <selection sqref="A1:T1"/>
    </sheetView>
  </sheetViews>
  <sheetFormatPr defaultColWidth="9" defaultRowHeight="14.25" x14ac:dyDescent="0.2"/>
  <cols>
    <col min="1" max="1" width="3.875" customWidth="1"/>
    <col min="2" max="2" width="5.5" customWidth="1"/>
    <col min="3" max="3" width="6.125" customWidth="1"/>
    <col min="4" max="4" width="17.875" customWidth="1"/>
    <col min="5" max="5" width="11.125" customWidth="1"/>
    <col min="6" max="6" width="9.125" customWidth="1"/>
    <col min="7" max="7" width="8.625" customWidth="1"/>
    <col min="8" max="8" width="7.5" customWidth="1"/>
    <col min="9" max="9" width="7.125" customWidth="1"/>
    <col min="10" max="10" width="8.625" customWidth="1"/>
    <col min="11" max="11" width="7.125" customWidth="1"/>
    <col min="12" max="12" width="9.125" customWidth="1"/>
    <col min="13" max="13" width="8.625" customWidth="1"/>
    <col min="14" max="14" width="8.375" customWidth="1"/>
    <col min="15" max="15" width="5.625" customWidth="1"/>
    <col min="16" max="16" width="5.5" customWidth="1"/>
    <col min="17" max="17" width="8.375" customWidth="1"/>
    <col min="18" max="18" width="6.625" customWidth="1"/>
    <col min="19" max="19" width="9.125" customWidth="1"/>
    <col min="20" max="20" width="6" customWidth="1"/>
  </cols>
  <sheetData>
    <row r="1" spans="1:20" ht="18" x14ac:dyDescent="0.2">
      <c r="A1" s="24" t="s">
        <v>37</v>
      </c>
      <c r="B1" s="24"/>
      <c r="C1" s="24"/>
      <c r="D1" s="25"/>
      <c r="E1" s="24"/>
      <c r="F1" s="24"/>
      <c r="G1" s="26"/>
      <c r="H1" s="24"/>
      <c r="I1" s="24"/>
      <c r="J1" s="24"/>
      <c r="K1" s="24"/>
      <c r="L1" s="24"/>
      <c r="M1" s="27"/>
      <c r="N1" s="27"/>
      <c r="O1" s="27"/>
      <c r="P1" s="27"/>
      <c r="Q1" s="27"/>
      <c r="R1" s="27"/>
      <c r="S1" s="27"/>
      <c r="T1" s="24"/>
    </row>
    <row r="2" spans="1:20" x14ac:dyDescent="0.2">
      <c r="A2" s="28" t="s">
        <v>0</v>
      </c>
      <c r="B2" s="29"/>
      <c r="C2" s="28"/>
      <c r="D2" s="30"/>
      <c r="E2" s="28"/>
      <c r="F2" s="31"/>
      <c r="G2" s="32"/>
      <c r="H2" s="31"/>
      <c r="I2" s="29"/>
      <c r="J2" s="31"/>
      <c r="K2" s="31"/>
      <c r="L2" s="31"/>
      <c r="M2" s="31"/>
      <c r="N2" s="33"/>
      <c r="O2" s="33"/>
      <c r="P2" s="33"/>
      <c r="Q2" s="33"/>
      <c r="R2" s="33"/>
      <c r="S2" s="31"/>
      <c r="T2" s="28"/>
    </row>
    <row r="3" spans="1:20" x14ac:dyDescent="0.2">
      <c r="A3" s="34" t="s">
        <v>1</v>
      </c>
      <c r="B3" s="34" t="s">
        <v>2</v>
      </c>
      <c r="C3" s="34" t="s">
        <v>3</v>
      </c>
      <c r="D3" s="36" t="s">
        <v>4</v>
      </c>
      <c r="E3" s="34" t="s">
        <v>5</v>
      </c>
      <c r="F3" s="38" t="s">
        <v>6</v>
      </c>
      <c r="G3" s="34" t="s">
        <v>7</v>
      </c>
      <c r="H3" s="38" t="s">
        <v>8</v>
      </c>
      <c r="I3" s="34" t="s">
        <v>9</v>
      </c>
      <c r="J3" s="38" t="s">
        <v>10</v>
      </c>
      <c r="K3" s="38" t="s">
        <v>11</v>
      </c>
      <c r="L3" s="38" t="s">
        <v>12</v>
      </c>
      <c r="M3" s="38" t="s">
        <v>13</v>
      </c>
      <c r="N3" s="44" t="s">
        <v>14</v>
      </c>
      <c r="O3" s="45"/>
      <c r="P3" s="45"/>
      <c r="Q3" s="45"/>
      <c r="R3" s="46"/>
      <c r="S3" s="38" t="s">
        <v>15</v>
      </c>
      <c r="T3" s="34" t="s">
        <v>16</v>
      </c>
    </row>
    <row r="4" spans="1:20" ht="35.1" customHeight="1" x14ac:dyDescent="0.2">
      <c r="A4" s="35"/>
      <c r="B4" s="35"/>
      <c r="C4" s="35"/>
      <c r="D4" s="37"/>
      <c r="E4" s="35"/>
      <c r="F4" s="39"/>
      <c r="G4" s="35"/>
      <c r="H4" s="39"/>
      <c r="I4" s="35"/>
      <c r="J4" s="39"/>
      <c r="K4" s="39"/>
      <c r="L4" s="39"/>
      <c r="M4" s="39"/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39"/>
      <c r="T4" s="35"/>
    </row>
    <row r="5" spans="1:20" ht="35.1" customHeight="1" x14ac:dyDescent="0.2">
      <c r="A5" s="7">
        <v>1</v>
      </c>
      <c r="B5" s="5" t="s">
        <v>22</v>
      </c>
      <c r="C5" s="8" t="s">
        <v>23</v>
      </c>
      <c r="D5" s="9" t="s">
        <v>24</v>
      </c>
      <c r="E5" s="8">
        <v>13379912198</v>
      </c>
      <c r="F5" s="10">
        <v>5000</v>
      </c>
      <c r="G5" s="11">
        <v>22</v>
      </c>
      <c r="H5" s="10">
        <f t="shared" ref="H5:H7" si="0">F5/G5</f>
        <v>227.27272727272728</v>
      </c>
      <c r="I5" s="7"/>
      <c r="J5" s="10"/>
      <c r="K5" s="10"/>
      <c r="L5" s="10">
        <f>F5-J5+K5</f>
        <v>5000</v>
      </c>
      <c r="M5" s="10">
        <v>4830</v>
      </c>
      <c r="N5" s="6">
        <v>507.15</v>
      </c>
      <c r="O5" s="6"/>
      <c r="P5" s="6"/>
      <c r="Q5" s="6"/>
      <c r="R5" s="6"/>
      <c r="S5" s="10">
        <f>L5-N5-P5-R5</f>
        <v>4492.8500000000004</v>
      </c>
      <c r="T5" s="12" t="s">
        <v>25</v>
      </c>
    </row>
    <row r="6" spans="1:20" ht="19.5" customHeight="1" x14ac:dyDescent="0.2">
      <c r="A6" s="7">
        <v>2</v>
      </c>
      <c r="B6" s="40"/>
      <c r="C6" s="13" t="s">
        <v>26</v>
      </c>
      <c r="D6" s="14" t="s">
        <v>27</v>
      </c>
      <c r="E6" s="7">
        <v>19872466857</v>
      </c>
      <c r="F6" s="10">
        <v>6000</v>
      </c>
      <c r="G6" s="11">
        <v>30</v>
      </c>
      <c r="H6" s="10">
        <f t="shared" si="0"/>
        <v>200</v>
      </c>
      <c r="I6" s="7"/>
      <c r="J6" s="10"/>
      <c r="K6" s="10"/>
      <c r="L6" s="10">
        <f>F6-J6+K6</f>
        <v>6000</v>
      </c>
      <c r="M6" s="10"/>
      <c r="N6" s="6"/>
      <c r="O6" s="6"/>
      <c r="P6" s="6"/>
      <c r="Q6" s="6">
        <v>1000</v>
      </c>
      <c r="R6" s="6">
        <v>30</v>
      </c>
      <c r="S6" s="10">
        <f>L6-N6-P6-R6</f>
        <v>5970</v>
      </c>
      <c r="T6" s="12" t="s">
        <v>25</v>
      </c>
    </row>
    <row r="7" spans="1:20" ht="19.5" customHeight="1" x14ac:dyDescent="0.2">
      <c r="A7" s="7">
        <v>3</v>
      </c>
      <c r="B7" s="40"/>
      <c r="C7" s="13" t="s">
        <v>28</v>
      </c>
      <c r="D7" s="15" t="s">
        <v>29</v>
      </c>
      <c r="E7" s="8">
        <v>13876145026</v>
      </c>
      <c r="F7" s="10">
        <v>5000</v>
      </c>
      <c r="G7" s="11">
        <v>30</v>
      </c>
      <c r="H7" s="10">
        <f t="shared" si="0"/>
        <v>166.66666666666666</v>
      </c>
      <c r="I7" s="7"/>
      <c r="J7" s="10"/>
      <c r="K7" s="10"/>
      <c r="L7" s="10">
        <f>F7-J7+K7</f>
        <v>5000</v>
      </c>
      <c r="M7" s="10"/>
      <c r="N7" s="6"/>
      <c r="O7" s="6"/>
      <c r="P7" s="6"/>
      <c r="Q7" s="6"/>
      <c r="R7" s="6"/>
      <c r="S7" s="10">
        <f t="shared" ref="S7" si="1">L7-N7-P7-R7</f>
        <v>5000</v>
      </c>
      <c r="T7" s="12" t="s">
        <v>25</v>
      </c>
    </row>
    <row r="8" spans="1:20" ht="19.5" customHeight="1" x14ac:dyDescent="0.2">
      <c r="A8" s="41" t="s">
        <v>30</v>
      </c>
      <c r="B8" s="42"/>
      <c r="C8" s="43"/>
      <c r="D8" s="17"/>
      <c r="E8" s="16"/>
      <c r="F8" s="10">
        <f>SUM(F5:F7)</f>
        <v>16000</v>
      </c>
      <c r="G8" s="11"/>
      <c r="H8" s="10"/>
      <c r="I8" s="7"/>
      <c r="J8" s="10"/>
      <c r="K8" s="10"/>
      <c r="L8" s="10">
        <f>SUM(L5:L7)</f>
        <v>16000</v>
      </c>
      <c r="M8" s="10"/>
      <c r="N8" s="6">
        <f>SUM(N5:N7)</f>
        <v>507.15</v>
      </c>
      <c r="O8" s="6"/>
      <c r="P8" s="6"/>
      <c r="Q8" s="6"/>
      <c r="R8" s="6">
        <f>SUM(R5:R7)</f>
        <v>30</v>
      </c>
      <c r="S8" s="10">
        <f>SUM(S5:S7)</f>
        <v>15462.85</v>
      </c>
      <c r="T8" s="18"/>
    </row>
    <row r="9" spans="1:20" ht="19.5" customHeight="1" x14ac:dyDescent="0.2">
      <c r="A9" s="29" t="s">
        <v>31</v>
      </c>
      <c r="B9" s="29"/>
      <c r="C9" s="29"/>
      <c r="D9" s="2"/>
      <c r="E9" s="1"/>
      <c r="F9" s="19"/>
      <c r="G9" s="3"/>
      <c r="H9" s="19"/>
      <c r="I9" s="1"/>
      <c r="J9" s="19" t="s">
        <v>32</v>
      </c>
      <c r="K9" s="19"/>
      <c r="L9" s="19"/>
      <c r="M9" s="19"/>
      <c r="N9" s="31" t="s">
        <v>33</v>
      </c>
      <c r="O9" s="31"/>
      <c r="P9" s="31"/>
      <c r="Q9" s="4"/>
      <c r="R9" s="4"/>
      <c r="S9" s="19"/>
      <c r="T9" s="20"/>
    </row>
    <row r="19" spans="19:19" x14ac:dyDescent="0.2">
      <c r="S19" s="21"/>
    </row>
  </sheetData>
  <mergeCells count="22">
    <mergeCell ref="B6:B7"/>
    <mergeCell ref="A8:C8"/>
    <mergeCell ref="A9:C9"/>
    <mergeCell ref="N9:P9"/>
    <mergeCell ref="I3:I4"/>
    <mergeCell ref="J3:J4"/>
    <mergeCell ref="K3:K4"/>
    <mergeCell ref="L3:L4"/>
    <mergeCell ref="M3:M4"/>
    <mergeCell ref="N3:R3"/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S3:S4"/>
    <mergeCell ref="T3:T4"/>
  </mergeCells>
  <phoneticPr fontId="2" type="noConversion"/>
  <pageMargins left="0.75" right="0.75" top="1" bottom="1" header="0.5" footer="0.5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D8914-AF03-F840-A3A9-99CC8BF96DE8}">
  <dimension ref="A1:T18"/>
  <sheetViews>
    <sheetView workbookViewId="0">
      <selection activeCell="K15" sqref="K15"/>
    </sheetView>
  </sheetViews>
  <sheetFormatPr defaultColWidth="9" defaultRowHeight="14.25" x14ac:dyDescent="0.2"/>
  <cols>
    <col min="1" max="1" width="3.875" customWidth="1"/>
    <col min="2" max="2" width="5.5" customWidth="1"/>
    <col min="3" max="3" width="6.125" customWidth="1"/>
    <col min="4" max="4" width="17.875" customWidth="1"/>
    <col min="5" max="5" width="11.125" customWidth="1"/>
    <col min="6" max="6" width="9.125" customWidth="1"/>
    <col min="7" max="7" width="8.625" customWidth="1"/>
    <col min="8" max="8" width="7.5" customWidth="1"/>
    <col min="9" max="9" width="7.125" customWidth="1"/>
    <col min="10" max="10" width="8.625" customWidth="1"/>
    <col min="11" max="11" width="7.125" customWidth="1"/>
    <col min="12" max="12" width="9.125" customWidth="1"/>
    <col min="13" max="13" width="8.625" customWidth="1"/>
    <col min="14" max="14" width="8.375" customWidth="1"/>
    <col min="15" max="15" width="5.625" customWidth="1"/>
    <col min="16" max="16" width="5.5" customWidth="1"/>
    <col min="17" max="17" width="8.375" customWidth="1"/>
    <col min="18" max="18" width="6.625" customWidth="1"/>
    <col min="19" max="19" width="9.125" customWidth="1"/>
    <col min="20" max="20" width="6" customWidth="1"/>
  </cols>
  <sheetData>
    <row r="1" spans="1:20" ht="18" x14ac:dyDescent="0.2">
      <c r="A1" s="24" t="s">
        <v>38</v>
      </c>
      <c r="B1" s="24"/>
      <c r="C1" s="24"/>
      <c r="D1" s="25"/>
      <c r="E1" s="24"/>
      <c r="F1" s="24"/>
      <c r="G1" s="26"/>
      <c r="H1" s="24"/>
      <c r="I1" s="24"/>
      <c r="J1" s="24"/>
      <c r="K1" s="24"/>
      <c r="L1" s="24"/>
      <c r="M1" s="27"/>
      <c r="N1" s="27"/>
      <c r="O1" s="27"/>
      <c r="P1" s="27"/>
      <c r="Q1" s="27"/>
      <c r="R1" s="27"/>
      <c r="S1" s="27"/>
      <c r="T1" s="24"/>
    </row>
    <row r="2" spans="1:20" x14ac:dyDescent="0.2">
      <c r="A2" s="28" t="s">
        <v>0</v>
      </c>
      <c r="B2" s="29"/>
      <c r="C2" s="28"/>
      <c r="D2" s="30"/>
      <c r="E2" s="28"/>
      <c r="F2" s="31"/>
      <c r="G2" s="32"/>
      <c r="H2" s="31"/>
      <c r="I2" s="29"/>
      <c r="J2" s="31"/>
      <c r="K2" s="31"/>
      <c r="L2" s="31"/>
      <c r="M2" s="31"/>
      <c r="N2" s="33"/>
      <c r="O2" s="33"/>
      <c r="P2" s="33"/>
      <c r="Q2" s="33"/>
      <c r="R2" s="33"/>
      <c r="S2" s="31"/>
      <c r="T2" s="28"/>
    </row>
    <row r="3" spans="1:20" x14ac:dyDescent="0.2">
      <c r="A3" s="34" t="s">
        <v>1</v>
      </c>
      <c r="B3" s="34" t="s">
        <v>2</v>
      </c>
      <c r="C3" s="34" t="s">
        <v>3</v>
      </c>
      <c r="D3" s="36" t="s">
        <v>4</v>
      </c>
      <c r="E3" s="34" t="s">
        <v>5</v>
      </c>
      <c r="F3" s="38" t="s">
        <v>6</v>
      </c>
      <c r="G3" s="34" t="s">
        <v>7</v>
      </c>
      <c r="H3" s="38" t="s">
        <v>8</v>
      </c>
      <c r="I3" s="34" t="s">
        <v>9</v>
      </c>
      <c r="J3" s="38" t="s">
        <v>10</v>
      </c>
      <c r="K3" s="38" t="s">
        <v>11</v>
      </c>
      <c r="L3" s="38" t="s">
        <v>12</v>
      </c>
      <c r="M3" s="38" t="s">
        <v>13</v>
      </c>
      <c r="N3" s="44" t="s">
        <v>14</v>
      </c>
      <c r="O3" s="45"/>
      <c r="P3" s="45"/>
      <c r="Q3" s="45"/>
      <c r="R3" s="46"/>
      <c r="S3" s="38" t="s">
        <v>15</v>
      </c>
      <c r="T3" s="34" t="s">
        <v>16</v>
      </c>
    </row>
    <row r="4" spans="1:20" ht="35.1" customHeight="1" x14ac:dyDescent="0.2">
      <c r="A4" s="35"/>
      <c r="B4" s="35"/>
      <c r="C4" s="35"/>
      <c r="D4" s="37"/>
      <c r="E4" s="35"/>
      <c r="F4" s="39"/>
      <c r="G4" s="35"/>
      <c r="H4" s="39"/>
      <c r="I4" s="35"/>
      <c r="J4" s="39"/>
      <c r="K4" s="39"/>
      <c r="L4" s="39"/>
      <c r="M4" s="39"/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39"/>
      <c r="T4" s="35"/>
    </row>
    <row r="5" spans="1:20" ht="35.1" customHeight="1" x14ac:dyDescent="0.2">
      <c r="A5" s="7">
        <v>1</v>
      </c>
      <c r="B5" s="5" t="s">
        <v>22</v>
      </c>
      <c r="C5" s="8" t="s">
        <v>23</v>
      </c>
      <c r="D5" s="9" t="s">
        <v>24</v>
      </c>
      <c r="E5" s="8">
        <v>13379912198</v>
      </c>
      <c r="F5" s="10">
        <v>5000</v>
      </c>
      <c r="G5" s="11">
        <v>22</v>
      </c>
      <c r="H5" s="10">
        <f t="shared" ref="H5:H6" si="0">F5/G5</f>
        <v>227.27272727272728</v>
      </c>
      <c r="I5" s="7"/>
      <c r="J5" s="10"/>
      <c r="K5" s="10"/>
      <c r="L5" s="10">
        <f>F5-J5+K5</f>
        <v>5000</v>
      </c>
      <c r="M5" s="10">
        <v>4830</v>
      </c>
      <c r="N5" s="6">
        <v>507.15</v>
      </c>
      <c r="O5" s="6"/>
      <c r="P5" s="6"/>
      <c r="Q5" s="6"/>
      <c r="R5" s="6"/>
      <c r="S5" s="10">
        <f>L5-N5-P5-R5</f>
        <v>4492.8500000000004</v>
      </c>
      <c r="T5" s="12" t="s">
        <v>25</v>
      </c>
    </row>
    <row r="6" spans="1:20" ht="19.5" customHeight="1" x14ac:dyDescent="0.2">
      <c r="A6" s="7">
        <v>2</v>
      </c>
      <c r="B6" s="23"/>
      <c r="C6" s="13" t="s">
        <v>26</v>
      </c>
      <c r="D6" s="14" t="s">
        <v>27</v>
      </c>
      <c r="E6" s="7">
        <v>19872466857</v>
      </c>
      <c r="F6" s="10">
        <v>6000</v>
      </c>
      <c r="G6" s="11">
        <v>30</v>
      </c>
      <c r="H6" s="10">
        <f t="shared" si="0"/>
        <v>200</v>
      </c>
      <c r="I6" s="7"/>
      <c r="J6" s="10"/>
      <c r="K6" s="10"/>
      <c r="L6" s="10">
        <f>F6-J6+K6</f>
        <v>6000</v>
      </c>
      <c r="M6" s="10"/>
      <c r="N6" s="6"/>
      <c r="O6" s="6"/>
      <c r="P6" s="6"/>
      <c r="Q6" s="6">
        <v>1000</v>
      </c>
      <c r="R6" s="6">
        <v>30</v>
      </c>
      <c r="S6" s="10">
        <f>L6-N6-P6-R6</f>
        <v>5970</v>
      </c>
      <c r="T6" s="12" t="s">
        <v>25</v>
      </c>
    </row>
    <row r="7" spans="1:20" ht="19.5" customHeight="1" x14ac:dyDescent="0.2">
      <c r="A7" s="41" t="s">
        <v>30</v>
      </c>
      <c r="B7" s="42"/>
      <c r="C7" s="43"/>
      <c r="D7" s="17"/>
      <c r="E7" s="16"/>
      <c r="F7" s="10">
        <f>SUM(F5:F6)</f>
        <v>11000</v>
      </c>
      <c r="G7" s="11"/>
      <c r="H7" s="10"/>
      <c r="I7" s="7"/>
      <c r="J7" s="10"/>
      <c r="K7" s="10"/>
      <c r="L7" s="10">
        <f>SUM(L5:L6)</f>
        <v>11000</v>
      </c>
      <c r="M7" s="10"/>
      <c r="N7" s="6">
        <f>SUM(N5:N6)</f>
        <v>507.15</v>
      </c>
      <c r="O7" s="6"/>
      <c r="P7" s="6"/>
      <c r="Q7" s="6"/>
      <c r="R7" s="6">
        <f>SUM(R5:R6)</f>
        <v>30</v>
      </c>
      <c r="S7" s="10">
        <f>SUM(S5:S6)</f>
        <v>10462.85</v>
      </c>
      <c r="T7" s="18"/>
    </row>
    <row r="8" spans="1:20" ht="19.5" customHeight="1" x14ac:dyDescent="0.2">
      <c r="A8" s="29" t="s">
        <v>31</v>
      </c>
      <c r="B8" s="29"/>
      <c r="C8" s="29"/>
      <c r="D8" s="2"/>
      <c r="E8" s="1"/>
      <c r="F8" s="19"/>
      <c r="G8" s="3"/>
      <c r="H8" s="19"/>
      <c r="I8" s="1"/>
      <c r="J8" s="19" t="s">
        <v>32</v>
      </c>
      <c r="K8" s="19"/>
      <c r="L8" s="19"/>
      <c r="M8" s="19"/>
      <c r="N8" s="31" t="s">
        <v>33</v>
      </c>
      <c r="O8" s="31"/>
      <c r="P8" s="31"/>
      <c r="Q8" s="4"/>
      <c r="R8" s="4"/>
      <c r="S8" s="19"/>
      <c r="T8" s="20"/>
    </row>
    <row r="18" spans="19:19" x14ac:dyDescent="0.2">
      <c r="S18" s="21"/>
    </row>
  </sheetData>
  <mergeCells count="21"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S3:S4"/>
    <mergeCell ref="T3:T4"/>
    <mergeCell ref="A7:C7"/>
    <mergeCell ref="A8:C8"/>
    <mergeCell ref="N8:P8"/>
    <mergeCell ref="I3:I4"/>
    <mergeCell ref="J3:J4"/>
    <mergeCell ref="K3:K4"/>
    <mergeCell ref="L3:L4"/>
    <mergeCell ref="M3:M4"/>
    <mergeCell ref="N3:R3"/>
  </mergeCells>
  <phoneticPr fontId="2" type="noConversion"/>
  <pageMargins left="0.75" right="0.75" top="1" bottom="1" header="0.5" footer="0.5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5DB11-C17E-4442-9D05-E6F8C34A3A23}">
  <dimension ref="A1:T18"/>
  <sheetViews>
    <sheetView workbookViewId="0">
      <selection activeCell="S7" sqref="S7"/>
    </sheetView>
  </sheetViews>
  <sheetFormatPr defaultColWidth="9" defaultRowHeight="14.25" x14ac:dyDescent="0.2"/>
  <cols>
    <col min="1" max="1" width="3.875" customWidth="1"/>
    <col min="2" max="2" width="5.5" customWidth="1"/>
    <col min="3" max="3" width="6.125" customWidth="1"/>
    <col min="4" max="4" width="17.875" customWidth="1"/>
    <col min="5" max="5" width="11.125" customWidth="1"/>
    <col min="6" max="6" width="9.125" customWidth="1"/>
    <col min="7" max="7" width="8.625" customWidth="1"/>
    <col min="8" max="8" width="7.5" customWidth="1"/>
    <col min="9" max="9" width="7.125" customWidth="1"/>
    <col min="10" max="10" width="8.625" customWidth="1"/>
    <col min="11" max="11" width="7.125" customWidth="1"/>
    <col min="12" max="12" width="9.125" customWidth="1"/>
    <col min="13" max="13" width="8.625" customWidth="1"/>
    <col min="14" max="14" width="8.375" customWidth="1"/>
    <col min="15" max="15" width="5.625" customWidth="1"/>
    <col min="16" max="16" width="5.5" customWidth="1"/>
    <col min="17" max="17" width="8.375" customWidth="1"/>
    <col min="18" max="18" width="6.625" customWidth="1"/>
    <col min="19" max="19" width="9.125" customWidth="1"/>
    <col min="20" max="20" width="6" customWidth="1"/>
  </cols>
  <sheetData>
    <row r="1" spans="1:20" ht="18" x14ac:dyDescent="0.2">
      <c r="A1" s="24" t="s">
        <v>39</v>
      </c>
      <c r="B1" s="24"/>
      <c r="C1" s="24"/>
      <c r="D1" s="25"/>
      <c r="E1" s="24"/>
      <c r="F1" s="24"/>
      <c r="G1" s="26"/>
      <c r="H1" s="24"/>
      <c r="I1" s="24"/>
      <c r="J1" s="24"/>
      <c r="K1" s="24"/>
      <c r="L1" s="24"/>
      <c r="M1" s="27"/>
      <c r="N1" s="27"/>
      <c r="O1" s="27"/>
      <c r="P1" s="27"/>
      <c r="Q1" s="27"/>
      <c r="R1" s="27"/>
      <c r="S1" s="27"/>
      <c r="T1" s="24"/>
    </row>
    <row r="2" spans="1:20" x14ac:dyDescent="0.2">
      <c r="A2" s="28" t="s">
        <v>0</v>
      </c>
      <c r="B2" s="29"/>
      <c r="C2" s="28"/>
      <c r="D2" s="30"/>
      <c r="E2" s="28"/>
      <c r="F2" s="31"/>
      <c r="G2" s="32"/>
      <c r="H2" s="31"/>
      <c r="I2" s="29"/>
      <c r="J2" s="31"/>
      <c r="K2" s="31"/>
      <c r="L2" s="31"/>
      <c r="M2" s="31"/>
      <c r="N2" s="33"/>
      <c r="O2" s="33"/>
      <c r="P2" s="33"/>
      <c r="Q2" s="33"/>
      <c r="R2" s="33"/>
      <c r="S2" s="31"/>
      <c r="T2" s="28"/>
    </row>
    <row r="3" spans="1:20" x14ac:dyDescent="0.2">
      <c r="A3" s="34" t="s">
        <v>1</v>
      </c>
      <c r="B3" s="34" t="s">
        <v>2</v>
      </c>
      <c r="C3" s="34" t="s">
        <v>3</v>
      </c>
      <c r="D3" s="36" t="s">
        <v>4</v>
      </c>
      <c r="E3" s="34" t="s">
        <v>5</v>
      </c>
      <c r="F3" s="38" t="s">
        <v>6</v>
      </c>
      <c r="G3" s="34" t="s">
        <v>7</v>
      </c>
      <c r="H3" s="38" t="s">
        <v>8</v>
      </c>
      <c r="I3" s="34" t="s">
        <v>9</v>
      </c>
      <c r="J3" s="38" t="s">
        <v>10</v>
      </c>
      <c r="K3" s="38" t="s">
        <v>11</v>
      </c>
      <c r="L3" s="38" t="s">
        <v>12</v>
      </c>
      <c r="M3" s="38" t="s">
        <v>13</v>
      </c>
      <c r="N3" s="44" t="s">
        <v>14</v>
      </c>
      <c r="O3" s="45"/>
      <c r="P3" s="45"/>
      <c r="Q3" s="45"/>
      <c r="R3" s="46"/>
      <c r="S3" s="38" t="s">
        <v>15</v>
      </c>
      <c r="T3" s="34" t="s">
        <v>16</v>
      </c>
    </row>
    <row r="4" spans="1:20" ht="35.1" customHeight="1" x14ac:dyDescent="0.2">
      <c r="A4" s="35"/>
      <c r="B4" s="35"/>
      <c r="C4" s="35"/>
      <c r="D4" s="37"/>
      <c r="E4" s="35"/>
      <c r="F4" s="39"/>
      <c r="G4" s="35"/>
      <c r="H4" s="39"/>
      <c r="I4" s="35"/>
      <c r="J4" s="39"/>
      <c r="K4" s="39"/>
      <c r="L4" s="39"/>
      <c r="M4" s="39"/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39"/>
      <c r="T4" s="35"/>
    </row>
    <row r="5" spans="1:20" ht="35.1" customHeight="1" x14ac:dyDescent="0.2">
      <c r="A5" s="7">
        <v>1</v>
      </c>
      <c r="B5" s="5" t="s">
        <v>22</v>
      </c>
      <c r="C5" s="8" t="s">
        <v>23</v>
      </c>
      <c r="D5" s="9" t="s">
        <v>24</v>
      </c>
      <c r="E5" s="8">
        <v>13379912198</v>
      </c>
      <c r="F5" s="10">
        <v>5000</v>
      </c>
      <c r="G5" s="11">
        <v>22</v>
      </c>
      <c r="H5" s="10">
        <f t="shared" ref="H5:H6" si="0">F5/G5</f>
        <v>227.27272727272728</v>
      </c>
      <c r="I5" s="7"/>
      <c r="J5" s="10"/>
      <c r="K5" s="10"/>
      <c r="L5" s="10">
        <f>F5-J5+K5</f>
        <v>5000</v>
      </c>
      <c r="M5" s="10">
        <v>4830</v>
      </c>
      <c r="N5" s="6">
        <v>507.15</v>
      </c>
      <c r="O5" s="6"/>
      <c r="P5" s="6"/>
      <c r="Q5" s="6"/>
      <c r="R5" s="6"/>
      <c r="S5" s="10">
        <f>L5-N5-P5-R5</f>
        <v>4492.8500000000004</v>
      </c>
      <c r="T5" s="12" t="s">
        <v>25</v>
      </c>
    </row>
    <row r="6" spans="1:20" ht="19.5" customHeight="1" x14ac:dyDescent="0.2">
      <c r="A6" s="7">
        <v>2</v>
      </c>
      <c r="B6" s="23"/>
      <c r="C6" s="13" t="s">
        <v>26</v>
      </c>
      <c r="D6" s="14" t="s">
        <v>27</v>
      </c>
      <c r="E6" s="7">
        <v>19872466857</v>
      </c>
      <c r="F6" s="10">
        <v>6000</v>
      </c>
      <c r="G6" s="11">
        <v>30</v>
      </c>
      <c r="H6" s="10">
        <f t="shared" si="0"/>
        <v>200</v>
      </c>
      <c r="I6" s="7"/>
      <c r="J6" s="10"/>
      <c r="K6" s="10"/>
      <c r="L6" s="10">
        <f>F6-J6+K6</f>
        <v>6000</v>
      </c>
      <c r="M6" s="10"/>
      <c r="N6" s="6"/>
      <c r="O6" s="6"/>
      <c r="P6" s="6"/>
      <c r="Q6" s="6">
        <v>1000</v>
      </c>
      <c r="R6" s="6">
        <v>30</v>
      </c>
      <c r="S6" s="10">
        <f>L6-N6-P6-R6</f>
        <v>5970</v>
      </c>
      <c r="T6" s="12" t="s">
        <v>25</v>
      </c>
    </row>
    <row r="7" spans="1:20" ht="19.5" customHeight="1" x14ac:dyDescent="0.2">
      <c r="A7" s="41" t="s">
        <v>30</v>
      </c>
      <c r="B7" s="42"/>
      <c r="C7" s="43"/>
      <c r="D7" s="17"/>
      <c r="E7" s="16"/>
      <c r="F7" s="10">
        <f>SUM(F5:F6)</f>
        <v>11000</v>
      </c>
      <c r="G7" s="11"/>
      <c r="H7" s="10"/>
      <c r="I7" s="7"/>
      <c r="J7" s="10"/>
      <c r="K7" s="10"/>
      <c r="L7" s="10">
        <f>SUM(L5:L6)</f>
        <v>11000</v>
      </c>
      <c r="M7" s="10"/>
      <c r="N7" s="6">
        <f>SUM(N5:N6)</f>
        <v>507.15</v>
      </c>
      <c r="O7" s="6"/>
      <c r="P7" s="6"/>
      <c r="Q7" s="6"/>
      <c r="R7" s="6">
        <f>SUM(R5:R6)</f>
        <v>30</v>
      </c>
      <c r="S7" s="10">
        <f>SUM(S5:S6)</f>
        <v>10462.85</v>
      </c>
      <c r="T7" s="18"/>
    </row>
    <row r="8" spans="1:20" ht="19.5" customHeight="1" x14ac:dyDescent="0.2">
      <c r="A8" s="29" t="s">
        <v>31</v>
      </c>
      <c r="B8" s="29"/>
      <c r="C8" s="29"/>
      <c r="D8" s="2"/>
      <c r="E8" s="1"/>
      <c r="F8" s="19"/>
      <c r="G8" s="3"/>
      <c r="H8" s="19"/>
      <c r="I8" s="1"/>
      <c r="J8" s="19" t="s">
        <v>32</v>
      </c>
      <c r="K8" s="19"/>
      <c r="L8" s="19"/>
      <c r="M8" s="19"/>
      <c r="N8" s="31" t="s">
        <v>33</v>
      </c>
      <c r="O8" s="31"/>
      <c r="P8" s="31"/>
      <c r="Q8" s="4"/>
      <c r="R8" s="4"/>
      <c r="S8" s="19"/>
      <c r="T8" s="20"/>
    </row>
    <row r="18" spans="19:19" x14ac:dyDescent="0.2">
      <c r="S18" s="21"/>
    </row>
  </sheetData>
  <mergeCells count="21"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S3:S4"/>
    <mergeCell ref="T3:T4"/>
    <mergeCell ref="A7:C7"/>
    <mergeCell ref="A8:C8"/>
    <mergeCell ref="N8:P8"/>
    <mergeCell ref="I3:I4"/>
    <mergeCell ref="J3:J4"/>
    <mergeCell ref="K3:K4"/>
    <mergeCell ref="L3:L4"/>
    <mergeCell ref="M3:M4"/>
    <mergeCell ref="N3:R3"/>
  </mergeCells>
  <phoneticPr fontId="2" type="noConversion"/>
  <pageMargins left="0.75" right="0.75" top="1" bottom="1" header="0.5" footer="0.5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B5F6A-6893-DD40-9598-BC32694A27DA}">
  <dimension ref="A1:T18"/>
  <sheetViews>
    <sheetView workbookViewId="0">
      <selection activeCell="L8" sqref="L8"/>
    </sheetView>
  </sheetViews>
  <sheetFormatPr defaultColWidth="9" defaultRowHeight="14.25" x14ac:dyDescent="0.2"/>
  <cols>
    <col min="1" max="1" width="3.875" customWidth="1"/>
    <col min="2" max="2" width="5.5" customWidth="1"/>
    <col min="3" max="3" width="6.125" customWidth="1"/>
    <col min="4" max="4" width="17.875" customWidth="1"/>
    <col min="5" max="5" width="11.125" customWidth="1"/>
    <col min="6" max="6" width="9.125" customWidth="1"/>
    <col min="7" max="7" width="8.625" customWidth="1"/>
    <col min="8" max="8" width="7.5" customWidth="1"/>
    <col min="9" max="9" width="7.125" customWidth="1"/>
    <col min="10" max="10" width="8.625" customWidth="1"/>
    <col min="11" max="11" width="7.125" customWidth="1"/>
    <col min="12" max="12" width="9.125" customWidth="1"/>
    <col min="13" max="13" width="8.625" customWidth="1"/>
    <col min="14" max="14" width="8.375" customWidth="1"/>
    <col min="15" max="15" width="5.625" customWidth="1"/>
    <col min="16" max="16" width="5.5" customWidth="1"/>
    <col min="17" max="17" width="8.375" customWidth="1"/>
    <col min="18" max="18" width="6.625" customWidth="1"/>
    <col min="19" max="19" width="9.125" customWidth="1"/>
    <col min="20" max="20" width="6" customWidth="1"/>
  </cols>
  <sheetData>
    <row r="1" spans="1:20" ht="18" x14ac:dyDescent="0.2">
      <c r="A1" s="24" t="s">
        <v>40</v>
      </c>
      <c r="B1" s="24"/>
      <c r="C1" s="24"/>
      <c r="D1" s="25"/>
      <c r="E1" s="24"/>
      <c r="F1" s="24"/>
      <c r="G1" s="26"/>
      <c r="H1" s="24"/>
      <c r="I1" s="24"/>
      <c r="J1" s="24"/>
      <c r="K1" s="24"/>
      <c r="L1" s="24"/>
      <c r="M1" s="27"/>
      <c r="N1" s="27"/>
      <c r="O1" s="27"/>
      <c r="P1" s="27"/>
      <c r="Q1" s="27"/>
      <c r="R1" s="27"/>
      <c r="S1" s="27"/>
      <c r="T1" s="24"/>
    </row>
    <row r="2" spans="1:20" x14ac:dyDescent="0.2">
      <c r="A2" s="28" t="s">
        <v>0</v>
      </c>
      <c r="B2" s="29"/>
      <c r="C2" s="28"/>
      <c r="D2" s="30"/>
      <c r="E2" s="28"/>
      <c r="F2" s="31"/>
      <c r="G2" s="32"/>
      <c r="H2" s="31"/>
      <c r="I2" s="29"/>
      <c r="J2" s="31"/>
      <c r="K2" s="31"/>
      <c r="L2" s="31"/>
      <c r="M2" s="31"/>
      <c r="N2" s="33"/>
      <c r="O2" s="33"/>
      <c r="P2" s="33"/>
      <c r="Q2" s="33"/>
      <c r="R2" s="33"/>
      <c r="S2" s="31"/>
      <c r="T2" s="28"/>
    </row>
    <row r="3" spans="1:20" x14ac:dyDescent="0.2">
      <c r="A3" s="34" t="s">
        <v>1</v>
      </c>
      <c r="B3" s="34" t="s">
        <v>2</v>
      </c>
      <c r="C3" s="34" t="s">
        <v>3</v>
      </c>
      <c r="D3" s="36" t="s">
        <v>4</v>
      </c>
      <c r="E3" s="34" t="s">
        <v>5</v>
      </c>
      <c r="F3" s="38" t="s">
        <v>6</v>
      </c>
      <c r="G3" s="34" t="s">
        <v>7</v>
      </c>
      <c r="H3" s="38" t="s">
        <v>8</v>
      </c>
      <c r="I3" s="34" t="s">
        <v>9</v>
      </c>
      <c r="J3" s="38" t="s">
        <v>10</v>
      </c>
      <c r="K3" s="38" t="s">
        <v>11</v>
      </c>
      <c r="L3" s="38" t="s">
        <v>12</v>
      </c>
      <c r="M3" s="38" t="s">
        <v>13</v>
      </c>
      <c r="N3" s="44" t="s">
        <v>14</v>
      </c>
      <c r="O3" s="45"/>
      <c r="P3" s="45"/>
      <c r="Q3" s="45"/>
      <c r="R3" s="46"/>
      <c r="S3" s="38" t="s">
        <v>15</v>
      </c>
      <c r="T3" s="34" t="s">
        <v>16</v>
      </c>
    </row>
    <row r="4" spans="1:20" ht="35.1" customHeight="1" x14ac:dyDescent="0.2">
      <c r="A4" s="35"/>
      <c r="B4" s="35"/>
      <c r="C4" s="35"/>
      <c r="D4" s="37"/>
      <c r="E4" s="35"/>
      <c r="F4" s="39"/>
      <c r="G4" s="35"/>
      <c r="H4" s="39"/>
      <c r="I4" s="35"/>
      <c r="J4" s="39"/>
      <c r="K4" s="39"/>
      <c r="L4" s="39"/>
      <c r="M4" s="39"/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39"/>
      <c r="T4" s="35"/>
    </row>
    <row r="5" spans="1:20" ht="35.1" customHeight="1" x14ac:dyDescent="0.2">
      <c r="A5" s="7">
        <v>1</v>
      </c>
      <c r="B5" s="5" t="s">
        <v>22</v>
      </c>
      <c r="C5" s="8" t="s">
        <v>23</v>
      </c>
      <c r="D5" s="9" t="s">
        <v>24</v>
      </c>
      <c r="E5" s="8">
        <v>13379912198</v>
      </c>
      <c r="F5" s="10">
        <v>5000</v>
      </c>
      <c r="G5" s="11">
        <v>22</v>
      </c>
      <c r="H5" s="10">
        <f t="shared" ref="H5:H6" si="0">F5/G5</f>
        <v>227.27272727272728</v>
      </c>
      <c r="I5" s="7"/>
      <c r="J5" s="10"/>
      <c r="K5" s="10"/>
      <c r="L5" s="10">
        <f>F5-J5+K5</f>
        <v>5000</v>
      </c>
      <c r="M5" s="10">
        <v>4830</v>
      </c>
      <c r="N5" s="6">
        <v>507.15</v>
      </c>
      <c r="O5" s="6"/>
      <c r="P5" s="6"/>
      <c r="Q5" s="6"/>
      <c r="R5" s="6"/>
      <c r="S5" s="10">
        <f>L5-N5-P5-R5</f>
        <v>4492.8500000000004</v>
      </c>
      <c r="T5" s="12" t="s">
        <v>25</v>
      </c>
    </row>
    <row r="6" spans="1:20" ht="19.5" customHeight="1" x14ac:dyDescent="0.2">
      <c r="A6" s="7">
        <v>2</v>
      </c>
      <c r="B6" s="23"/>
      <c r="C6" s="13" t="s">
        <v>26</v>
      </c>
      <c r="D6" s="14" t="s">
        <v>27</v>
      </c>
      <c r="E6" s="7">
        <v>19872466857</v>
      </c>
      <c r="F6" s="10">
        <v>6000</v>
      </c>
      <c r="G6" s="11">
        <v>30</v>
      </c>
      <c r="H6" s="10">
        <f t="shared" si="0"/>
        <v>200</v>
      </c>
      <c r="I6" s="7"/>
      <c r="J6" s="10"/>
      <c r="K6" s="10"/>
      <c r="L6" s="10">
        <f>F6-J6+K6</f>
        <v>6000</v>
      </c>
      <c r="M6" s="10"/>
      <c r="N6" s="6"/>
      <c r="O6" s="6"/>
      <c r="P6" s="6"/>
      <c r="Q6" s="6">
        <v>1000</v>
      </c>
      <c r="R6" s="6">
        <v>30</v>
      </c>
      <c r="S6" s="10">
        <f>L6-N6-P6-R6</f>
        <v>5970</v>
      </c>
      <c r="T6" s="12" t="s">
        <v>25</v>
      </c>
    </row>
    <row r="7" spans="1:20" ht="19.5" customHeight="1" x14ac:dyDescent="0.2">
      <c r="A7" s="41" t="s">
        <v>30</v>
      </c>
      <c r="B7" s="42"/>
      <c r="C7" s="43"/>
      <c r="D7" s="17"/>
      <c r="E7" s="16"/>
      <c r="F7" s="10">
        <f>SUM(F5:F6)</f>
        <v>11000</v>
      </c>
      <c r="G7" s="11"/>
      <c r="H7" s="10"/>
      <c r="I7" s="7"/>
      <c r="J7" s="10"/>
      <c r="K7" s="10"/>
      <c r="L7" s="10">
        <f>SUM(L5:L6)</f>
        <v>11000</v>
      </c>
      <c r="M7" s="10"/>
      <c r="N7" s="6">
        <f>SUM(N5:N6)</f>
        <v>507.15</v>
      </c>
      <c r="O7" s="6"/>
      <c r="P7" s="6"/>
      <c r="Q7" s="6"/>
      <c r="R7" s="6">
        <f>SUM(R5:R6)</f>
        <v>30</v>
      </c>
      <c r="S7" s="10">
        <f>SUM(S5:S6)</f>
        <v>10462.85</v>
      </c>
      <c r="T7" s="18"/>
    </row>
    <row r="8" spans="1:20" ht="19.5" customHeight="1" x14ac:dyDescent="0.2">
      <c r="A8" s="29" t="s">
        <v>31</v>
      </c>
      <c r="B8" s="29"/>
      <c r="C8" s="29"/>
      <c r="D8" s="2"/>
      <c r="E8" s="1"/>
      <c r="F8" s="19"/>
      <c r="G8" s="3"/>
      <c r="H8" s="19"/>
      <c r="I8" s="1"/>
      <c r="J8" s="19" t="s">
        <v>32</v>
      </c>
      <c r="K8" s="19"/>
      <c r="L8" s="19"/>
      <c r="M8" s="19"/>
      <c r="N8" s="31" t="s">
        <v>33</v>
      </c>
      <c r="O8" s="31"/>
      <c r="P8" s="31"/>
      <c r="Q8" s="4"/>
      <c r="R8" s="4"/>
      <c r="S8" s="19"/>
      <c r="T8" s="20"/>
    </row>
    <row r="18" spans="19:19" x14ac:dyDescent="0.2">
      <c r="S18" s="21"/>
    </row>
  </sheetData>
  <mergeCells count="21"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S3:S4"/>
    <mergeCell ref="T3:T4"/>
    <mergeCell ref="A7:C7"/>
    <mergeCell ref="A8:C8"/>
    <mergeCell ref="N8:P8"/>
    <mergeCell ref="I3:I4"/>
    <mergeCell ref="J3:J4"/>
    <mergeCell ref="K3:K4"/>
    <mergeCell ref="L3:L4"/>
    <mergeCell ref="M3:M4"/>
    <mergeCell ref="N3:R3"/>
  </mergeCells>
  <phoneticPr fontId="2" type="noConversion"/>
  <pageMargins left="0.75" right="0.75" top="1" bottom="1" header="0.5" footer="0.5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D182-C0CB-4A92-83B8-4C8045E0A193}">
  <dimension ref="A1:T18"/>
  <sheetViews>
    <sheetView tabSelected="1" workbookViewId="0">
      <selection activeCell="H11" sqref="H11"/>
    </sheetView>
  </sheetViews>
  <sheetFormatPr defaultColWidth="9" defaultRowHeight="14.25" x14ac:dyDescent="0.2"/>
  <cols>
    <col min="1" max="1" width="3.875" customWidth="1"/>
    <col min="2" max="2" width="5.5" customWidth="1"/>
    <col min="3" max="3" width="6.125" customWidth="1"/>
    <col min="4" max="4" width="17.875" customWidth="1"/>
    <col min="5" max="5" width="11.125" customWidth="1"/>
    <col min="6" max="6" width="9.125" customWidth="1"/>
    <col min="7" max="7" width="8.625" customWidth="1"/>
    <col min="8" max="8" width="7.5" customWidth="1"/>
    <col min="9" max="9" width="7.125" customWidth="1"/>
    <col min="10" max="10" width="8.625" customWidth="1"/>
    <col min="11" max="11" width="7.125" customWidth="1"/>
    <col min="12" max="12" width="9.125" customWidth="1"/>
    <col min="13" max="13" width="8.625" customWidth="1"/>
    <col min="14" max="14" width="8.375" customWidth="1"/>
    <col min="15" max="15" width="5.625" customWidth="1"/>
    <col min="16" max="16" width="5.5" customWidth="1"/>
    <col min="17" max="17" width="8.375" customWidth="1"/>
    <col min="18" max="18" width="6.625" customWidth="1"/>
    <col min="19" max="19" width="9.125" customWidth="1"/>
    <col min="20" max="20" width="6" customWidth="1"/>
  </cols>
  <sheetData>
    <row r="1" spans="1:20" ht="18" x14ac:dyDescent="0.2">
      <c r="A1" s="24" t="s">
        <v>41</v>
      </c>
      <c r="B1" s="24"/>
      <c r="C1" s="24"/>
      <c r="D1" s="25"/>
      <c r="E1" s="24"/>
      <c r="F1" s="24"/>
      <c r="G1" s="26"/>
      <c r="H1" s="24"/>
      <c r="I1" s="24"/>
      <c r="J1" s="24"/>
      <c r="K1" s="24"/>
      <c r="L1" s="24"/>
      <c r="M1" s="27"/>
      <c r="N1" s="27"/>
      <c r="O1" s="27"/>
      <c r="P1" s="27"/>
      <c r="Q1" s="27"/>
      <c r="R1" s="27"/>
      <c r="S1" s="27"/>
      <c r="T1" s="24"/>
    </row>
    <row r="2" spans="1:20" x14ac:dyDescent="0.2">
      <c r="A2" s="28" t="s">
        <v>0</v>
      </c>
      <c r="B2" s="29"/>
      <c r="C2" s="28"/>
      <c r="D2" s="30"/>
      <c r="E2" s="28"/>
      <c r="F2" s="31"/>
      <c r="G2" s="32"/>
      <c r="H2" s="31"/>
      <c r="I2" s="29"/>
      <c r="J2" s="31"/>
      <c r="K2" s="31"/>
      <c r="L2" s="31"/>
      <c r="M2" s="31"/>
      <c r="N2" s="33"/>
      <c r="O2" s="33"/>
      <c r="P2" s="33"/>
      <c r="Q2" s="33"/>
      <c r="R2" s="33"/>
      <c r="S2" s="31"/>
      <c r="T2" s="28"/>
    </row>
    <row r="3" spans="1:20" x14ac:dyDescent="0.2">
      <c r="A3" s="34" t="s">
        <v>1</v>
      </c>
      <c r="B3" s="34" t="s">
        <v>2</v>
      </c>
      <c r="C3" s="34" t="s">
        <v>3</v>
      </c>
      <c r="D3" s="36" t="s">
        <v>4</v>
      </c>
      <c r="E3" s="34" t="s">
        <v>5</v>
      </c>
      <c r="F3" s="38" t="s">
        <v>6</v>
      </c>
      <c r="G3" s="34" t="s">
        <v>7</v>
      </c>
      <c r="H3" s="38" t="s">
        <v>8</v>
      </c>
      <c r="I3" s="34" t="s">
        <v>9</v>
      </c>
      <c r="J3" s="38" t="s">
        <v>10</v>
      </c>
      <c r="K3" s="38" t="s">
        <v>11</v>
      </c>
      <c r="L3" s="38" t="s">
        <v>12</v>
      </c>
      <c r="M3" s="38" t="s">
        <v>13</v>
      </c>
      <c r="N3" s="44" t="s">
        <v>14</v>
      </c>
      <c r="O3" s="45"/>
      <c r="P3" s="45"/>
      <c r="Q3" s="45"/>
      <c r="R3" s="46"/>
      <c r="S3" s="38" t="s">
        <v>15</v>
      </c>
      <c r="T3" s="34" t="s">
        <v>16</v>
      </c>
    </row>
    <row r="4" spans="1:20" ht="35.1" customHeight="1" x14ac:dyDescent="0.2">
      <c r="A4" s="35"/>
      <c r="B4" s="35"/>
      <c r="C4" s="35"/>
      <c r="D4" s="37"/>
      <c r="E4" s="35"/>
      <c r="F4" s="39"/>
      <c r="G4" s="35"/>
      <c r="H4" s="39"/>
      <c r="I4" s="35"/>
      <c r="J4" s="39"/>
      <c r="K4" s="39"/>
      <c r="L4" s="39"/>
      <c r="M4" s="39"/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39"/>
      <c r="T4" s="35"/>
    </row>
    <row r="5" spans="1:20" ht="35.1" customHeight="1" x14ac:dyDescent="0.2">
      <c r="A5" s="7">
        <v>1</v>
      </c>
      <c r="B5" s="5" t="s">
        <v>22</v>
      </c>
      <c r="C5" s="8" t="s">
        <v>23</v>
      </c>
      <c r="D5" s="9" t="s">
        <v>24</v>
      </c>
      <c r="E5" s="8">
        <v>13379912198</v>
      </c>
      <c r="F5" s="10">
        <v>5000</v>
      </c>
      <c r="G5" s="11">
        <v>22</v>
      </c>
      <c r="H5" s="10">
        <f t="shared" ref="H5:H6" si="0">F5/G5</f>
        <v>227.27272727272728</v>
      </c>
      <c r="I5" s="7"/>
      <c r="J5" s="10"/>
      <c r="K5" s="10"/>
      <c r="L5" s="10">
        <f>F5-J5+K5</f>
        <v>5000</v>
      </c>
      <c r="M5" s="10">
        <v>4830</v>
      </c>
      <c r="N5" s="6">
        <v>507.15</v>
      </c>
      <c r="O5" s="6"/>
      <c r="P5" s="6"/>
      <c r="Q5" s="6"/>
      <c r="R5" s="6"/>
      <c r="S5" s="10">
        <f>L5-N5-P5-R5</f>
        <v>4492.8500000000004</v>
      </c>
      <c r="T5" s="12" t="s">
        <v>25</v>
      </c>
    </row>
    <row r="6" spans="1:20" ht="19.5" customHeight="1" x14ac:dyDescent="0.2">
      <c r="A6" s="7">
        <v>2</v>
      </c>
      <c r="B6" s="23"/>
      <c r="C6" s="13" t="s">
        <v>26</v>
      </c>
      <c r="D6" s="14" t="s">
        <v>27</v>
      </c>
      <c r="E6" s="7">
        <v>19872466857</v>
      </c>
      <c r="F6" s="10">
        <v>6000</v>
      </c>
      <c r="G6" s="11">
        <v>30</v>
      </c>
      <c r="H6" s="10">
        <f t="shared" si="0"/>
        <v>200</v>
      </c>
      <c r="I6" s="7"/>
      <c r="J6" s="10"/>
      <c r="K6" s="10"/>
      <c r="L6" s="10">
        <f>F6-J6+K6</f>
        <v>6000</v>
      </c>
      <c r="M6" s="10"/>
      <c r="N6" s="6"/>
      <c r="O6" s="6"/>
      <c r="P6" s="6"/>
      <c r="Q6" s="6">
        <v>1000</v>
      </c>
      <c r="R6" s="6">
        <v>30</v>
      </c>
      <c r="S6" s="10">
        <f>L6-N6-P6-R6</f>
        <v>5970</v>
      </c>
      <c r="T6" s="12" t="s">
        <v>25</v>
      </c>
    </row>
    <row r="7" spans="1:20" ht="19.5" customHeight="1" x14ac:dyDescent="0.2">
      <c r="A7" s="41" t="s">
        <v>30</v>
      </c>
      <c r="B7" s="42"/>
      <c r="C7" s="43"/>
      <c r="D7" s="17"/>
      <c r="E7" s="16"/>
      <c r="F7" s="10">
        <f>SUM(F5:F6)</f>
        <v>11000</v>
      </c>
      <c r="G7" s="11"/>
      <c r="H7" s="10"/>
      <c r="I7" s="7"/>
      <c r="J7" s="10"/>
      <c r="K7" s="10"/>
      <c r="L7" s="10">
        <f>SUM(L5:L6)</f>
        <v>11000</v>
      </c>
      <c r="M7" s="10"/>
      <c r="N7" s="6">
        <f>SUM(N5:N6)</f>
        <v>507.15</v>
      </c>
      <c r="O7" s="6"/>
      <c r="P7" s="6"/>
      <c r="Q7" s="6"/>
      <c r="R7" s="6">
        <f>SUM(R5:R6)</f>
        <v>30</v>
      </c>
      <c r="S7" s="10">
        <f>SUM(S5:S6)</f>
        <v>10462.85</v>
      </c>
      <c r="T7" s="18"/>
    </row>
    <row r="8" spans="1:20" ht="19.5" customHeight="1" x14ac:dyDescent="0.2">
      <c r="A8" s="29" t="s">
        <v>31</v>
      </c>
      <c r="B8" s="29"/>
      <c r="C8" s="29"/>
      <c r="D8" s="2"/>
      <c r="E8" s="1"/>
      <c r="F8" s="19"/>
      <c r="G8" s="3"/>
      <c r="H8" s="19"/>
      <c r="I8" s="1"/>
      <c r="J8" s="19" t="s">
        <v>32</v>
      </c>
      <c r="K8" s="19"/>
      <c r="L8" s="19"/>
      <c r="M8" s="19"/>
      <c r="N8" s="31" t="s">
        <v>33</v>
      </c>
      <c r="O8" s="31"/>
      <c r="P8" s="31"/>
      <c r="Q8" s="4"/>
      <c r="R8" s="4"/>
      <c r="S8" s="19"/>
      <c r="T8" s="20"/>
    </row>
    <row r="18" spans="19:19" x14ac:dyDescent="0.2">
      <c r="S18" s="21"/>
    </row>
  </sheetData>
  <mergeCells count="21">
    <mergeCell ref="S3:S4"/>
    <mergeCell ref="T3:T4"/>
    <mergeCell ref="A7:C7"/>
    <mergeCell ref="A8:C8"/>
    <mergeCell ref="N8:P8"/>
    <mergeCell ref="I3:I4"/>
    <mergeCell ref="J3:J4"/>
    <mergeCell ref="K3:K4"/>
    <mergeCell ref="L3:L4"/>
    <mergeCell ref="M3:M4"/>
    <mergeCell ref="N3:R3"/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</mergeCells>
  <phoneticPr fontId="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2024.1</vt:lpstr>
      <vt:lpstr>2024.2</vt:lpstr>
      <vt:lpstr>2024.3</vt:lpstr>
      <vt:lpstr>2024.4</vt:lpstr>
      <vt:lpstr>2024.5</vt:lpstr>
      <vt:lpstr>2024.6</vt:lpstr>
      <vt:lpstr>2024.7</vt:lpstr>
      <vt:lpstr>2024.8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正伟 庹</cp:lastModifiedBy>
  <dcterms:created xsi:type="dcterms:W3CDTF">2024-03-07T07:45:51Z</dcterms:created>
  <dcterms:modified xsi:type="dcterms:W3CDTF">2024-08-09T01:52:23Z</dcterms:modified>
</cp:coreProperties>
</file>